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11070" firstSheet="3" activeTab="4"/>
  </bookViews>
  <sheets>
    <sheet name="таблица 1" sheetId="1" r:id="rId1"/>
    <sheet name="таблица 2" sheetId="2" r:id="rId2"/>
    <sheet name="таблица3" sheetId="3" r:id="rId3"/>
    <sheet name="таблица4" sheetId="4" r:id="rId4"/>
    <sheet name="таблица5" sheetId="5" r:id="rId5"/>
    <sheet name="таблица6" sheetId="6" r:id="rId6"/>
    <sheet name="таблица7" sheetId="7" r:id="rId7"/>
    <sheet name="таблица8" sheetId="8" r:id="rId8"/>
    <sheet name="таблица9" sheetId="9" r:id="rId9"/>
    <sheet name="таблица10" sheetId="10" r:id="rId10"/>
    <sheet name="таблица11" sheetId="11" r:id="rId11"/>
    <sheet name="таблица12" sheetId="12" r:id="rId12"/>
    <sheet name="таблица13" sheetId="13" r:id="rId13"/>
    <sheet name="таблица14" sheetId="14" r:id="rId14"/>
    <sheet name="таблица15" sheetId="15" r:id="rId15"/>
    <sheet name="таблица 16" sheetId="16" r:id="rId16"/>
    <sheet name="таблица17" sheetId="17" r:id="rId17"/>
    <sheet name="таблица18" sheetId="18" r:id="rId18"/>
    <sheet name="таблица 19" sheetId="19" r:id="rId19"/>
  </sheets>
  <definedNames/>
  <calcPr fullCalcOnLoad="1"/>
</workbook>
</file>

<file path=xl/sharedStrings.xml><?xml version="1.0" encoding="utf-8"?>
<sst xmlns="http://schemas.openxmlformats.org/spreadsheetml/2006/main" count="838" uniqueCount="149">
  <si>
    <t>Район</t>
  </si>
  <si>
    <t>Всего жителей</t>
  </si>
  <si>
    <t>Жителей на селе</t>
  </si>
  <si>
    <t>Итого</t>
  </si>
  <si>
    <t>№ 
ПП</t>
  </si>
  <si>
    <t>Кол-во книг
(поступления)</t>
  </si>
  <si>
    <t>Ермишинская ЦБ</t>
  </si>
  <si>
    <t>Захаровская ЦБ</t>
  </si>
  <si>
    <t>Кадомская ЦБ</t>
  </si>
  <si>
    <t>Касимовская ЦРБ</t>
  </si>
  <si>
    <t>Клепиковская ЦБ</t>
  </si>
  <si>
    <t>Кораблинская ЦБ</t>
  </si>
  <si>
    <t>Милославская ЦБ</t>
  </si>
  <si>
    <t>Михайловская ЦБ</t>
  </si>
  <si>
    <t>Новодеревенская ЦБ</t>
  </si>
  <si>
    <t>Пителинская ЦБ</t>
  </si>
  <si>
    <t>Пронская ЦБ</t>
  </si>
  <si>
    <t>Путятинская ЦБ</t>
  </si>
  <si>
    <t>Рыбновская ЦБ</t>
  </si>
  <si>
    <t>Ряжская ЦБ</t>
  </si>
  <si>
    <t>Рязанская ЦРБ</t>
  </si>
  <si>
    <t>Сапожковская ЦБ</t>
  </si>
  <si>
    <t>Сараевская ЦБ</t>
  </si>
  <si>
    <t>Сасовская ЦБ</t>
  </si>
  <si>
    <t>Скопинская ЦБ</t>
  </si>
  <si>
    <t>Спасская ЦБ</t>
  </si>
  <si>
    <t>Старожиловская ЦБ</t>
  </si>
  <si>
    <t>Ухоловская ЦБ</t>
  </si>
  <si>
    <t>Чучковская ЦБ</t>
  </si>
  <si>
    <t>Шацкая ЦБ</t>
  </si>
  <si>
    <t>Шиловская ЦБ</t>
  </si>
  <si>
    <t>ЦГБ г.Касимова</t>
  </si>
  <si>
    <t>ЦБС г.Рязани</t>
  </si>
  <si>
    <t>ЦСДБ г.Рязани</t>
  </si>
  <si>
    <t>РОУНБ им.Горького</t>
  </si>
  <si>
    <t>РОДБ</t>
  </si>
  <si>
    <t>РОСБС</t>
  </si>
  <si>
    <t>Таблица 1</t>
  </si>
  <si>
    <t>ЦБ г.Сасово</t>
  </si>
  <si>
    <t>Шацкая ЦРБ</t>
  </si>
  <si>
    <t xml:space="preserve"> +-</t>
  </si>
  <si>
    <t>Всего</t>
  </si>
  <si>
    <t>Число посещений</t>
  </si>
  <si>
    <t>В т.ч.
на
селе</t>
  </si>
  <si>
    <t>Общее число библиотек</t>
  </si>
  <si>
    <t>Библиотеки</t>
  </si>
  <si>
    <t>№
ПП</t>
  </si>
  <si>
    <t>Таблица 2</t>
  </si>
  <si>
    <t>Число государственных  и муниципальных библиотек</t>
  </si>
  <si>
    <t>число 
номеров 
телефо
нов</t>
  </si>
  <si>
    <t>имеющих
теле-
фоны</t>
  </si>
  <si>
    <t>Число 
транспорт
ных 
средств,
ед.</t>
  </si>
  <si>
    <t>Доля 
библиотек, 
имеющих 
транспорт
ные 
средства
, %</t>
  </si>
  <si>
    <t>из них 
специали
зирован
ные ТС 
(библио
бусы, 
библиомо
били)</t>
  </si>
  <si>
    <t>имеющих 
транспорт
ные 
средства</t>
  </si>
  <si>
    <t>Доля 
библиотек, 
находящих
ся в 
аварийном 
состоянии 
и требующих 
кап.ремонта, %</t>
  </si>
  <si>
    <t>находящихся
в аварийном
состоянии</t>
  </si>
  <si>
    <t>требующих
капитального
ремонта</t>
  </si>
  <si>
    <t>Число библиотек, ед.</t>
  </si>
  <si>
    <t>Общее число 
библиотек и 
библиотек 
филиалов на 
конец 
отчетного 
года, ед.</t>
  </si>
  <si>
    <t>№ п/п</t>
  </si>
  <si>
    <t>Таблица 3</t>
  </si>
  <si>
    <t>Материально-техническая база библиотек</t>
  </si>
  <si>
    <t>Таблица 4</t>
  </si>
  <si>
    <t>Число 
библиотек, 
имеющих 
персональ
ные компью
теры, ед.</t>
  </si>
  <si>
    <t xml:space="preserve">из них 
подключен-
ных к 
Интернет, 
ед. </t>
  </si>
  <si>
    <t>Число 
библиотек, 
создающие 
электронные 
каталоги, ед.</t>
  </si>
  <si>
    <t xml:space="preserve">Число 
компьютери-
зированных 
библиотек, 
ед. </t>
  </si>
  <si>
    <t>Число библиотек, имеющих собственный Интернет-сайт, WEB-страницу, ед.</t>
  </si>
  <si>
    <t>Число ПК</t>
  </si>
  <si>
    <t>из них подключен-ных к интернет, ед.</t>
  </si>
  <si>
    <t>Доля компьютеров в библиотеках, подключен-ных к интернет, %</t>
  </si>
  <si>
    <t>из числа подключенных к интернет - для пользователей библиотеки, ед.</t>
  </si>
  <si>
    <t>Число единиц копировально-множительной техники</t>
  </si>
  <si>
    <t>Число читателей</t>
  </si>
  <si>
    <t>Таблица 5</t>
  </si>
  <si>
    <t>№</t>
  </si>
  <si>
    <t>Читатели (тыс. чел.)</t>
  </si>
  <si>
    <t>Из общего числа чит-лей</t>
  </si>
  <si>
    <t>п/п</t>
  </si>
  <si>
    <t>В т.ч. 
село</t>
  </si>
  <si>
    <t xml:space="preserve"> + -</t>
  </si>
  <si>
    <t xml:space="preserve">до 14 лет </t>
  </si>
  <si>
    <t xml:space="preserve">от 15 до 24 включительно </t>
  </si>
  <si>
    <t>Процент охвата населения библиотечным обслуживанием</t>
  </si>
  <si>
    <t>Таблица 6</t>
  </si>
  <si>
    <t>На селе</t>
  </si>
  <si>
    <t>58.1</t>
  </si>
  <si>
    <t>Итого по области:</t>
  </si>
  <si>
    <t>Книгообеспеченность на 1 жителя
(экз)</t>
  </si>
  <si>
    <t>Среднее число жителей на 1 библиотеку (тыс.чел.)</t>
  </si>
  <si>
    <t xml:space="preserve">Итого </t>
  </si>
  <si>
    <t xml:space="preserve">Библиотечные фонды </t>
  </si>
  <si>
    <t>Таблица 8</t>
  </si>
  <si>
    <t>№ пп</t>
  </si>
  <si>
    <t>Состоит экземпляров на конец отчетного года (тыс.экз.)</t>
  </si>
  <si>
    <t>Поступило экземпляров за отчетный год
(тыс. экз.)</t>
  </si>
  <si>
    <t>Количество экземпляров новых поступлений на 1 тыс.чел. населения, ед.</t>
  </si>
  <si>
    <t>Обновляемость библиотечного фонда, %</t>
  </si>
  <si>
    <t>в том числе</t>
  </si>
  <si>
    <t>Доля электронных изданий в объеме обновления фондов библиотек, %</t>
  </si>
  <si>
    <t>Выбыло экземпляров за отчетный год
(тыс. экз.)</t>
  </si>
  <si>
    <t>поступило книг
(экз.)</t>
  </si>
  <si>
    <t>поступило электронных изданий (тыс. экз.)</t>
  </si>
  <si>
    <t>Таблица 9</t>
  </si>
  <si>
    <t>Число посещений (тыс.)</t>
  </si>
  <si>
    <t>Таблица 10</t>
  </si>
  <si>
    <t>Книговыдача 
на 1 библиотеку
(тыс. экз.)</t>
  </si>
  <si>
    <t>Среднее число посещений на 1 биб-ку (тыс. раз)</t>
  </si>
  <si>
    <t xml:space="preserve">  - +</t>
  </si>
  <si>
    <t>Таблица 11</t>
  </si>
  <si>
    <t>Таблица 12</t>
  </si>
  <si>
    <t>Книговыдача
(тыс.экз.)</t>
  </si>
  <si>
    <t>В том числе книговыдача детям до 14 лет (тыс. экз)</t>
  </si>
  <si>
    <t>Количество 
выданных 
экземпляров 
на 1 тыс.чел. 
населения, ед.</t>
  </si>
  <si>
    <t>Таблица 13</t>
  </si>
  <si>
    <t>Книговыдача на 1
библ. работника
(тыс. экз.)</t>
  </si>
  <si>
    <t>Относительные показатели работы библиотек</t>
  </si>
  <si>
    <t>Таблица 14</t>
  </si>
  <si>
    <t>Обращаемость
(раз)</t>
  </si>
  <si>
    <t>Посещаемость
(раз)</t>
  </si>
  <si>
    <t>Читаемость
(экз)</t>
  </si>
  <si>
    <t>Книгообеспеченность 
на 1 читателя
(экз.)</t>
  </si>
  <si>
    <t>Библиотечные работники</t>
  </si>
  <si>
    <t>Таблица 15</t>
  </si>
  <si>
    <t xml:space="preserve">Всего </t>
  </si>
  <si>
    <t>С высшим библ. 
образованием
(чел)</t>
  </si>
  <si>
    <t>Со средним библ. 
Образованием
(чел)</t>
  </si>
  <si>
    <t>% специалистов</t>
  </si>
  <si>
    <t>%</t>
  </si>
  <si>
    <t>Движение финансовых средств (тыс.руб.)</t>
  </si>
  <si>
    <t>Таблица 16</t>
  </si>
  <si>
    <t>Районы</t>
  </si>
  <si>
    <t>Поступило всего (тыс. руб)</t>
  </si>
  <si>
    <t>Доходы от предприн., и иной, принос. доход деят-сти (тыс. руб.)</t>
  </si>
  <si>
    <t>Поступило на 1 библиотеку (тыс. руб.)</t>
  </si>
  <si>
    <t xml:space="preserve">Расходы на комплектование (тыс. руб) </t>
  </si>
  <si>
    <t>на 1 б-ку</t>
  </si>
  <si>
    <t xml:space="preserve">Движение финансовых средств </t>
  </si>
  <si>
    <t>Таблица 17</t>
  </si>
  <si>
    <t>Расходы
на оплату 
труда одного 
работника 
(тыс. руб.в год)</t>
  </si>
  <si>
    <t>Расходы
на оплату 
труда одного 
работника 
(тыс. руб.в месяц)</t>
  </si>
  <si>
    <t>Поступление 
средств на 
одного жителя-
всего (руб.)</t>
  </si>
  <si>
    <t>Поступление 
средств на 
одного 
читателя
(руб.)</t>
  </si>
  <si>
    <t>Таблица 18</t>
  </si>
  <si>
    <t>% заработанных средств (платные услуги)</t>
  </si>
  <si>
    <t>% поступлений от учредителя</t>
  </si>
  <si>
    <t>Таблица 19</t>
  </si>
  <si>
    <t>% расходов на з/плату к сумме расходов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</si>
</sst>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9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1" applyNumberFormat="0" applyAlignment="0" applyProtection="0"/>
    <xf numFmtId="0" fontId="22" fillId="30" borderId="2" applyNumberFormat="0" applyAlignment="0" applyProtection="0"/>
    <xf numFmtId="0" fontId="22" fillId="31" borderId="2" applyNumberFormat="0" applyAlignment="0" applyProtection="0"/>
    <xf numFmtId="0" fontId="23" fillId="30" borderId="1" applyNumberFormat="0" applyAlignment="0" applyProtection="0"/>
    <xf numFmtId="0" fontId="23" fillId="3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" fillId="0" borderId="4" applyNumberFormat="0" applyFill="0" applyAlignment="0" applyProtection="0"/>
    <xf numFmtId="0" fontId="25" fillId="0" borderId="5" applyNumberFormat="0" applyFill="0" applyAlignment="0" applyProtection="0"/>
    <xf numFmtId="0" fontId="10" fillId="0" borderId="5" applyNumberFormat="0" applyFill="0" applyAlignment="0" applyProtection="0"/>
    <xf numFmtId="0" fontId="26" fillId="0" borderId="6" applyNumberFormat="0" applyFill="0" applyAlignment="0" applyProtection="0"/>
    <xf numFmtId="0" fontId="4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7" fillId="0" borderId="9" applyNumberFormat="0" applyFill="0" applyAlignment="0" applyProtection="0"/>
    <xf numFmtId="0" fontId="28" fillId="32" borderId="10" applyNumberFormat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3" borderId="0" applyNumberFormat="0" applyBorder="0" applyAlignment="0" applyProtection="0"/>
    <xf numFmtId="0" fontId="19" fillId="0" borderId="0">
      <alignment/>
      <protection/>
    </xf>
    <xf numFmtId="0" fontId="31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2" fillId="35" borderId="11" applyNumberFormat="0" applyFont="0" applyAlignment="0" applyProtection="0"/>
    <xf numFmtId="9" fontId="0" fillId="0" borderId="0" applyFont="0" applyFill="0" applyBorder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6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1" fontId="0" fillId="0" borderId="15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172" fontId="0" fillId="0" borderId="16" xfId="0" applyNumberForma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1" fillId="37" borderId="17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 wrapText="1"/>
    </xf>
    <xf numFmtId="0" fontId="0" fillId="0" borderId="20" xfId="74" applyNumberFormat="1" applyFont="1" applyFill="1" applyBorder="1" applyAlignment="1" applyProtection="1" quotePrefix="1">
      <alignment horizontal="left"/>
      <protection/>
    </xf>
    <xf numFmtId="0" fontId="0" fillId="0" borderId="21" xfId="74" applyNumberFormat="1" applyFont="1" applyFill="1" applyBorder="1" applyAlignment="1" applyProtection="1" quotePrefix="1">
      <alignment horizontal="left"/>
      <protection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Border="1" applyAlignment="1">
      <alignment/>
    </xf>
    <xf numFmtId="172" fontId="0" fillId="0" borderId="20" xfId="74" applyNumberFormat="1" applyFont="1" applyFill="1" applyBorder="1" applyAlignment="1" applyProtection="1" quotePrefix="1">
      <alignment horizontal="left"/>
      <protection/>
    </xf>
    <xf numFmtId="1" fontId="0" fillId="0" borderId="25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3" xfId="0" applyFill="1" applyBorder="1" applyAlignment="1" applyProtection="1">
      <alignment horizont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27" xfId="0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37" borderId="19" xfId="0" applyFill="1" applyBorder="1" applyAlignment="1" applyProtection="1">
      <alignment horizontal="center" vertical="center" wrapText="1"/>
      <protection locked="0"/>
    </xf>
    <xf numFmtId="0" fontId="0" fillId="37" borderId="18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1" fontId="0" fillId="0" borderId="25" xfId="0" applyNumberFormat="1" applyBorder="1" applyAlignment="1" applyProtection="1">
      <alignment horizontal="center" vertical="center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24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37" borderId="15" xfId="0" applyFill="1" applyBorder="1" applyAlignment="1" applyProtection="1">
      <alignment horizontal="center"/>
      <protection locked="0"/>
    </xf>
    <xf numFmtId="0" fontId="0" fillId="37" borderId="16" xfId="0" applyFill="1" applyBorder="1" applyAlignment="1" applyProtection="1">
      <alignment horizontal="center"/>
      <protection locked="0"/>
    </xf>
    <xf numFmtId="0" fontId="0" fillId="37" borderId="15" xfId="0" applyFill="1" applyBorder="1" applyAlignment="1" applyProtection="1">
      <alignment horizontal="center" vertical="center" wrapText="1"/>
      <protection locked="0"/>
    </xf>
    <xf numFmtId="0" fontId="0" fillId="37" borderId="16" xfId="0" applyFill="1" applyBorder="1" applyAlignment="1" applyProtection="1">
      <alignment horizontal="center" vertical="center" wrapText="1"/>
      <protection locked="0"/>
    </xf>
    <xf numFmtId="0" fontId="0" fillId="37" borderId="13" xfId="0" applyFill="1" applyBorder="1" applyAlignment="1" applyProtection="1">
      <alignment horizontal="center" vertical="center" wrapText="1"/>
      <protection locked="0"/>
    </xf>
    <xf numFmtId="0" fontId="0" fillId="37" borderId="17" xfId="0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/>
      <protection locked="0"/>
    </xf>
    <xf numFmtId="1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1" fontId="0" fillId="0" borderId="33" xfId="0" applyNumberFormat="1" applyBorder="1" applyAlignment="1" applyProtection="1">
      <alignment horizontal="center"/>
      <protection locked="0"/>
    </xf>
    <xf numFmtId="1" fontId="0" fillId="0" borderId="33" xfId="0" applyNumberFormat="1" applyBorder="1" applyAlignment="1" applyProtection="1">
      <alignment/>
      <protection locked="0"/>
    </xf>
    <xf numFmtId="1" fontId="0" fillId="0" borderId="34" xfId="0" applyNumberFormat="1" applyBorder="1" applyAlignment="1" applyProtection="1">
      <alignment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/>
      <protection locked="0"/>
    </xf>
    <xf numFmtId="1" fontId="0" fillId="0" borderId="29" xfId="0" applyNumberFormat="1" applyBorder="1" applyAlignment="1" applyProtection="1">
      <alignment/>
      <protection locked="0"/>
    </xf>
    <xf numFmtId="1" fontId="0" fillId="0" borderId="30" xfId="0" applyNumberForma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1" fontId="0" fillId="0" borderId="36" xfId="0" applyNumberFormat="1" applyBorder="1" applyAlignment="1" applyProtection="1">
      <alignment/>
      <protection locked="0"/>
    </xf>
    <xf numFmtId="1" fontId="0" fillId="0" borderId="37" xfId="0" applyNumberFormat="1" applyBorder="1" applyAlignment="1" applyProtection="1">
      <alignment/>
      <protection locked="0"/>
    </xf>
    <xf numFmtId="1" fontId="0" fillId="0" borderId="36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7" borderId="13" xfId="0" applyFill="1" applyBorder="1" applyAlignment="1" applyProtection="1">
      <alignment horizontal="center" vertical="center"/>
      <protection locked="0"/>
    </xf>
    <xf numFmtId="172" fontId="0" fillId="0" borderId="15" xfId="0" applyNumberForma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37" borderId="16" xfId="0" applyFill="1" applyBorder="1" applyAlignment="1">
      <alignment horizontal="center" vertical="center" wrapText="1"/>
    </xf>
    <xf numFmtId="49" fontId="0" fillId="0" borderId="24" xfId="0" applyNumberFormat="1" applyBorder="1" applyAlignment="1" applyProtection="1">
      <alignment/>
      <protection locked="0"/>
    </xf>
    <xf numFmtId="172" fontId="0" fillId="0" borderId="24" xfId="0" applyNumberFormat="1" applyBorder="1" applyAlignment="1" applyProtection="1">
      <alignment/>
      <protection locked="0"/>
    </xf>
    <xf numFmtId="172" fontId="0" fillId="0" borderId="25" xfId="0" applyNumberFormat="1" applyBorder="1" applyAlignment="1" applyProtection="1">
      <alignment/>
      <protection locked="0"/>
    </xf>
    <xf numFmtId="172" fontId="0" fillId="0" borderId="24" xfId="0" applyNumberFormat="1" applyBorder="1" applyAlignment="1" applyProtection="1">
      <alignment horizontal="right"/>
      <protection locked="0"/>
    </xf>
    <xf numFmtId="172" fontId="0" fillId="0" borderId="33" xfId="0" applyNumberFormat="1" applyBorder="1" applyAlignment="1" applyProtection="1">
      <alignment/>
      <protection locked="0"/>
    </xf>
    <xf numFmtId="172" fontId="0" fillId="0" borderId="34" xfId="0" applyNumberFormat="1" applyBorder="1" applyAlignment="1" applyProtection="1">
      <alignment/>
      <protection locked="0"/>
    </xf>
    <xf numFmtId="2" fontId="0" fillId="0" borderId="24" xfId="0" applyNumberFormat="1" applyBorder="1" applyAlignment="1" applyProtection="1">
      <alignment/>
      <protection locked="0"/>
    </xf>
    <xf numFmtId="2" fontId="0" fillId="0" borderId="33" xfId="0" applyNumberFormat="1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0" fontId="0" fillId="37" borderId="24" xfId="0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 vertical="center"/>
      <protection locked="0"/>
    </xf>
    <xf numFmtId="2" fontId="0" fillId="0" borderId="25" xfId="0" applyNumberFormat="1" applyBorder="1" applyAlignment="1" applyProtection="1">
      <alignment horizontal="center" vertical="center"/>
      <protection locked="0"/>
    </xf>
    <xf numFmtId="2" fontId="0" fillId="0" borderId="33" xfId="0" applyNumberFormat="1" applyBorder="1" applyAlignment="1" applyProtection="1">
      <alignment horizontal="center"/>
      <protection locked="0"/>
    </xf>
    <xf numFmtId="2" fontId="0" fillId="0" borderId="34" xfId="0" applyNumberFormat="1" applyBorder="1" applyAlignment="1" applyProtection="1">
      <alignment/>
      <protection locked="0"/>
    </xf>
    <xf numFmtId="2" fontId="0" fillId="0" borderId="16" xfId="0" applyNumberForma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172" fontId="0" fillId="0" borderId="26" xfId="0" applyNumberFormat="1" applyBorder="1" applyAlignment="1" applyProtection="1">
      <alignment horizontal="center"/>
      <protection locked="0"/>
    </xf>
    <xf numFmtId="172" fontId="0" fillId="0" borderId="24" xfId="0" applyNumberFormat="1" applyBorder="1" applyAlignment="1" applyProtection="1">
      <alignment horizontal="center"/>
      <protection locked="0"/>
    </xf>
    <xf numFmtId="0" fontId="0" fillId="37" borderId="42" xfId="0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73" fontId="0" fillId="0" borderId="24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/>
      <protection locked="0"/>
    </xf>
    <xf numFmtId="173" fontId="0" fillId="0" borderId="33" xfId="0" applyNumberFormat="1" applyBorder="1" applyAlignment="1" applyProtection="1">
      <alignment horizontal="center"/>
      <protection locked="0"/>
    </xf>
    <xf numFmtId="173" fontId="0" fillId="0" borderId="33" xfId="0" applyNumberFormat="1" applyBorder="1" applyAlignment="1" applyProtection="1">
      <alignment/>
      <protection locked="0"/>
    </xf>
    <xf numFmtId="173" fontId="0" fillId="0" borderId="34" xfId="0" applyNumberFormat="1" applyBorder="1" applyAlignment="1" applyProtection="1">
      <alignment/>
      <protection locked="0"/>
    </xf>
    <xf numFmtId="173" fontId="0" fillId="0" borderId="16" xfId="0" applyNumberFormat="1" applyBorder="1" applyAlignment="1" applyProtection="1">
      <alignment horizontal="center"/>
      <protection locked="0"/>
    </xf>
    <xf numFmtId="173" fontId="0" fillId="0" borderId="16" xfId="0" applyNumberFormat="1" applyBorder="1" applyAlignment="1" applyProtection="1">
      <alignment/>
      <protection locked="0"/>
    </xf>
    <xf numFmtId="173" fontId="0" fillId="0" borderId="15" xfId="0" applyNumberFormat="1" applyBorder="1" applyAlignment="1" applyProtection="1">
      <alignment/>
      <protection locked="0"/>
    </xf>
    <xf numFmtId="173" fontId="0" fillId="0" borderId="25" xfId="0" applyNumberFormat="1" applyBorder="1" applyAlignment="1" applyProtection="1">
      <alignment horizontal="center"/>
      <protection locked="0"/>
    </xf>
    <xf numFmtId="0" fontId="0" fillId="37" borderId="27" xfId="0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173" fontId="0" fillId="0" borderId="27" xfId="0" applyNumberFormat="1" applyBorder="1" applyAlignment="1" applyProtection="1">
      <alignment/>
      <protection locked="0"/>
    </xf>
    <xf numFmtId="173" fontId="0" fillId="0" borderId="34" xfId="0" applyNumberFormat="1" applyBorder="1" applyAlignment="1" applyProtection="1">
      <alignment horizontal="center"/>
      <protection locked="0"/>
    </xf>
    <xf numFmtId="173" fontId="0" fillId="0" borderId="15" xfId="0" applyNumberFormat="1" applyBorder="1" applyAlignment="1" applyProtection="1">
      <alignment horizontal="center"/>
      <protection locked="0"/>
    </xf>
    <xf numFmtId="173" fontId="0" fillId="0" borderId="26" xfId="0" applyNumberFormat="1" applyBorder="1" applyAlignment="1" applyProtection="1">
      <alignment horizontal="center"/>
      <protection locked="0"/>
    </xf>
    <xf numFmtId="2" fontId="0" fillId="0" borderId="43" xfId="0" applyNumberFormat="1" applyBorder="1" applyAlignment="1" applyProtection="1">
      <alignment horizontal="center"/>
      <protection locked="0"/>
    </xf>
    <xf numFmtId="2" fontId="0" fillId="0" borderId="44" xfId="0" applyNumberFormat="1" applyBorder="1" applyAlignment="1" applyProtection="1">
      <alignment horizontal="center"/>
      <protection locked="0"/>
    </xf>
    <xf numFmtId="2" fontId="0" fillId="0" borderId="45" xfId="0" applyNumberForma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39" xfId="0" applyBorder="1" applyAlignment="1" applyProtection="1">
      <alignment horizontal="right"/>
      <protection locked="0"/>
    </xf>
    <xf numFmtId="0" fontId="0" fillId="37" borderId="13" xfId="0" applyFill="1" applyBorder="1" applyAlignment="1" applyProtection="1">
      <alignment/>
      <protection locked="0"/>
    </xf>
    <xf numFmtId="0" fontId="0" fillId="37" borderId="16" xfId="0" applyFill="1" applyBorder="1" applyAlignment="1" applyProtection="1">
      <alignment/>
      <protection locked="0"/>
    </xf>
    <xf numFmtId="1" fontId="0" fillId="0" borderId="14" xfId="0" applyNumberFormat="1" applyBorder="1" applyAlignment="1" applyProtection="1">
      <alignment/>
      <protection locked="0"/>
    </xf>
    <xf numFmtId="0" fontId="0" fillId="0" borderId="46" xfId="0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172" fontId="0" fillId="0" borderId="33" xfId="0" applyNumberFormat="1" applyBorder="1" applyAlignment="1" applyProtection="1">
      <alignment horizontal="center"/>
      <protection locked="0"/>
    </xf>
    <xf numFmtId="172" fontId="0" fillId="0" borderId="16" xfId="0" applyNumberFormat="1" applyBorder="1" applyAlignment="1" applyProtection="1">
      <alignment horizontal="center"/>
      <protection locked="0"/>
    </xf>
    <xf numFmtId="172" fontId="0" fillId="0" borderId="25" xfId="0" applyNumberFormat="1" applyBorder="1" applyAlignment="1" applyProtection="1">
      <alignment horizontal="center"/>
      <protection locked="0"/>
    </xf>
    <xf numFmtId="0" fontId="0" fillId="37" borderId="34" xfId="0" applyFill="1" applyBorder="1" applyAlignment="1" applyProtection="1">
      <alignment horizontal="center" vertical="center" wrapText="1"/>
      <protection locked="0"/>
    </xf>
    <xf numFmtId="173" fontId="0" fillId="0" borderId="24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37" borderId="47" xfId="0" applyFill="1" applyBorder="1" applyAlignment="1" applyProtection="1">
      <alignment horizontal="center" vertical="center" wrapText="1"/>
      <protection locked="0"/>
    </xf>
    <xf numFmtId="0" fontId="0" fillId="37" borderId="19" xfId="0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37" borderId="18" xfId="0" applyFill="1" applyBorder="1" applyAlignment="1" applyProtection="1">
      <alignment horizontal="center" vertical="center" wrapText="1"/>
      <protection locked="0"/>
    </xf>
    <xf numFmtId="0" fontId="0" fillId="37" borderId="16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49" xfId="0" applyFill="1" applyBorder="1" applyAlignment="1" applyProtection="1">
      <alignment horizontal="center" vertical="center" wrapText="1"/>
      <protection locked="0"/>
    </xf>
    <xf numFmtId="0" fontId="0" fillId="37" borderId="32" xfId="0" applyFill="1" applyBorder="1" applyAlignment="1" applyProtection="1">
      <alignment horizontal="center" vertical="center" wrapText="1"/>
      <protection locked="0"/>
    </xf>
    <xf numFmtId="0" fontId="0" fillId="37" borderId="16" xfId="0" applyFill="1" applyBorder="1" applyAlignment="1" applyProtection="1">
      <alignment horizontal="center" vertical="center" wrapText="1"/>
      <protection locked="0"/>
    </xf>
    <xf numFmtId="0" fontId="0" fillId="37" borderId="17" xfId="0" applyFill="1" applyBorder="1" applyAlignment="1" applyProtection="1">
      <alignment horizontal="center" vertical="center" wrapText="1"/>
      <protection locked="0"/>
    </xf>
    <xf numFmtId="0" fontId="0" fillId="37" borderId="13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37" borderId="18" xfId="0" applyFill="1" applyBorder="1" applyAlignment="1" applyProtection="1">
      <alignment horizontal="center" wrapText="1"/>
      <protection locked="0"/>
    </xf>
    <xf numFmtId="0" fontId="0" fillId="37" borderId="16" xfId="0" applyFill="1" applyBorder="1" applyAlignment="1" applyProtection="1">
      <alignment horizontal="center"/>
      <protection locked="0"/>
    </xf>
    <xf numFmtId="0" fontId="0" fillId="37" borderId="18" xfId="0" applyFill="1" applyBorder="1" applyAlignment="1" applyProtection="1">
      <alignment horizontal="center"/>
      <protection locked="0"/>
    </xf>
    <xf numFmtId="0" fontId="0" fillId="37" borderId="19" xfId="0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7" borderId="16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6" xfId="0" applyFill="1" applyBorder="1" applyAlignment="1">
      <alignment horizontal="center" vertical="center" wrapText="1"/>
    </xf>
    <xf numFmtId="0" fontId="0" fillId="37" borderId="24" xfId="0" applyFill="1" applyBorder="1" applyAlignment="1" applyProtection="1">
      <alignment horizontal="center" vertical="center" wrapText="1"/>
      <protection locked="0"/>
    </xf>
    <xf numFmtId="0" fontId="0" fillId="37" borderId="25" xfId="0" applyFill="1" applyBorder="1" applyAlignment="1" applyProtection="1">
      <alignment horizontal="center" vertical="center" wrapText="1"/>
      <protection locked="0"/>
    </xf>
    <xf numFmtId="0" fontId="0" fillId="37" borderId="14" xfId="0" applyFill="1" applyBorder="1" applyAlignment="1" applyProtection="1">
      <alignment horizontal="center" vertical="center" wrapText="1"/>
      <protection locked="0"/>
    </xf>
    <xf numFmtId="0" fontId="0" fillId="37" borderId="50" xfId="0" applyFill="1" applyBorder="1" applyAlignment="1" applyProtection="1">
      <alignment horizontal="center" vertical="center" wrapText="1"/>
      <protection locked="0"/>
    </xf>
    <xf numFmtId="0" fontId="0" fillId="37" borderId="23" xfId="0" applyFill="1" applyBorder="1" applyAlignment="1" applyProtection="1">
      <alignment horizontal="center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 locked="0"/>
    </xf>
    <xf numFmtId="0" fontId="0" fillId="37" borderId="42" xfId="0" applyFill="1" applyBorder="1" applyAlignment="1" applyProtection="1">
      <alignment horizontal="center" vertical="center" wrapText="1"/>
      <protection locked="0"/>
    </xf>
    <xf numFmtId="0" fontId="0" fillId="37" borderId="51" xfId="0" applyFill="1" applyBorder="1" applyAlignment="1" applyProtection="1">
      <alignment horizontal="center" vertical="center" wrapText="1"/>
      <protection locked="0"/>
    </xf>
    <xf numFmtId="0" fontId="0" fillId="37" borderId="52" xfId="0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37" borderId="54" xfId="0" applyFill="1" applyBorder="1" applyAlignment="1" applyProtection="1">
      <alignment horizontal="center"/>
      <protection locked="0"/>
    </xf>
    <xf numFmtId="0" fontId="0" fillId="37" borderId="55" xfId="0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right"/>
      <protection locked="0"/>
    </xf>
    <xf numFmtId="0" fontId="0" fillId="0" borderId="48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37" borderId="18" xfId="0" applyFill="1" applyBorder="1" applyAlignment="1">
      <alignment horizontal="center" vertical="center" wrapText="1"/>
    </xf>
    <xf numFmtId="0" fontId="0" fillId="37" borderId="56" xfId="0" applyFill="1" applyBorder="1" applyAlignment="1" applyProtection="1">
      <alignment horizontal="center" vertical="center" wrapText="1"/>
      <protection locked="0"/>
    </xf>
    <xf numFmtId="0" fontId="0" fillId="37" borderId="34" xfId="0" applyFill="1" applyBorder="1" applyAlignment="1" applyProtection="1">
      <alignment horizontal="center" vertical="center" wrapText="1"/>
      <protection locked="0"/>
    </xf>
    <xf numFmtId="0" fontId="0" fillId="37" borderId="15" xfId="0" applyFill="1" applyBorder="1" applyAlignment="1" applyProtection="1">
      <alignment horizontal="center" vertical="center" wrapText="1"/>
      <protection locked="0"/>
    </xf>
  </cellXfs>
  <cellStyles count="7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1 2" xfId="26"/>
    <cellStyle name="40% - Акцент2" xfId="27"/>
    <cellStyle name="40% - Акцент3" xfId="28"/>
    <cellStyle name="40% - Акцент3 2" xfId="29"/>
    <cellStyle name="40% - Акцент4" xfId="30"/>
    <cellStyle name="40% - Акцент4 2" xfId="31"/>
    <cellStyle name="40% - Акцент5" xfId="32"/>
    <cellStyle name="40% - Акцент6" xfId="33"/>
    <cellStyle name="40% - Акцент6 2" xfId="34"/>
    <cellStyle name="60% - Акцент1" xfId="35"/>
    <cellStyle name="60% - Акцент1 2" xfId="36"/>
    <cellStyle name="60% - Акцент2" xfId="37"/>
    <cellStyle name="60% - Акцент3" xfId="38"/>
    <cellStyle name="60% - Акцент3 2" xfId="39"/>
    <cellStyle name="60% - Акцент4" xfId="40"/>
    <cellStyle name="60% - Акцент4 2" xfId="41"/>
    <cellStyle name="60% - Акцент5" xfId="42"/>
    <cellStyle name="60% - Акцент6" xfId="43"/>
    <cellStyle name="60% - Акцент6 2" xfId="44"/>
    <cellStyle name="Акцент1" xfId="45"/>
    <cellStyle name="Акцент1 2" xfId="46"/>
    <cellStyle name="Акцент2" xfId="47"/>
    <cellStyle name="Акцент3" xfId="48"/>
    <cellStyle name="Акцент4" xfId="49"/>
    <cellStyle name="Акцент4 2" xfId="50"/>
    <cellStyle name="Акцент5" xfId="51"/>
    <cellStyle name="Акцент6" xfId="52"/>
    <cellStyle name="Ввод " xfId="53"/>
    <cellStyle name="Вывод" xfId="54"/>
    <cellStyle name="Вывод 2" xfId="55"/>
    <cellStyle name="Вычисление" xfId="56"/>
    <cellStyle name="Вычисление 2" xfId="57"/>
    <cellStyle name="Currency" xfId="58"/>
    <cellStyle name="Currency [0]" xfId="59"/>
    <cellStyle name="Заголовок 1" xfId="60"/>
    <cellStyle name="Заголовок 1 2" xfId="61"/>
    <cellStyle name="Заголовок 2" xfId="62"/>
    <cellStyle name="Заголовок 2 2" xfId="63"/>
    <cellStyle name="Заголовок 3" xfId="64"/>
    <cellStyle name="Заголовок 3 2" xfId="65"/>
    <cellStyle name="Заголовок 4" xfId="66"/>
    <cellStyle name="Заголовок 4 2" xfId="67"/>
    <cellStyle name="Итог" xfId="68"/>
    <cellStyle name="Итог 2" xfId="69"/>
    <cellStyle name="Контрольная ячейка" xfId="70"/>
    <cellStyle name="Название" xfId="71"/>
    <cellStyle name="Название 2" xfId="72"/>
    <cellStyle name="Нейтральный" xfId="73"/>
    <cellStyle name="Обычный 2" xfId="74"/>
    <cellStyle name="Плохой" xfId="75"/>
    <cellStyle name="Пояснение" xfId="76"/>
    <cellStyle name="Примечание" xfId="77"/>
    <cellStyle name="Примечание 2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D41" sqref="D41"/>
    </sheetView>
  </sheetViews>
  <sheetFormatPr defaultColWidth="9.00390625" defaultRowHeight="12.75"/>
  <cols>
    <col min="1" max="1" width="5.00390625" style="0" customWidth="1"/>
    <col min="2" max="2" width="23.625" style="0" customWidth="1"/>
    <col min="3" max="3" width="15.00390625" style="0" bestFit="1" customWidth="1"/>
    <col min="4" max="4" width="17.375" style="0" bestFit="1" customWidth="1"/>
    <col min="5" max="5" width="15.125" style="0" customWidth="1"/>
  </cols>
  <sheetData>
    <row r="1" ht="13.5" thickBot="1">
      <c r="E1" s="5" t="s">
        <v>37</v>
      </c>
    </row>
    <row r="2" spans="1:5" s="2" customFormat="1" ht="25.5">
      <c r="A2" s="8" t="s">
        <v>4</v>
      </c>
      <c r="B2" s="9" t="s">
        <v>0</v>
      </c>
      <c r="C2" s="9" t="s">
        <v>1</v>
      </c>
      <c r="D2" s="9" t="s">
        <v>2</v>
      </c>
      <c r="E2" s="10" t="s">
        <v>5</v>
      </c>
    </row>
    <row r="3" spans="1:5" ht="12.75">
      <c r="A3" s="1">
        <v>1</v>
      </c>
      <c r="B3" s="7" t="s">
        <v>6</v>
      </c>
      <c r="C3" s="6">
        <v>8</v>
      </c>
      <c r="D3" s="6">
        <v>4</v>
      </c>
      <c r="E3" s="4">
        <v>727</v>
      </c>
    </row>
    <row r="4" spans="1:5" ht="12.75">
      <c r="A4" s="1">
        <v>2</v>
      </c>
      <c r="B4" s="7" t="s">
        <v>7</v>
      </c>
      <c r="C4" s="6">
        <v>8.8</v>
      </c>
      <c r="D4" s="6">
        <v>8.8</v>
      </c>
      <c r="E4" s="4">
        <v>558</v>
      </c>
    </row>
    <row r="5" spans="1:5" ht="12.75">
      <c r="A5" s="1">
        <v>3</v>
      </c>
      <c r="B5" s="7" t="s">
        <v>8</v>
      </c>
      <c r="C5" s="6">
        <v>7.9</v>
      </c>
      <c r="D5" s="6">
        <v>2.6</v>
      </c>
      <c r="E5" s="4">
        <v>2342</v>
      </c>
    </row>
    <row r="6" spans="1:5" ht="12.75">
      <c r="A6" s="1">
        <v>4</v>
      </c>
      <c r="B6" s="7" t="s">
        <v>9</v>
      </c>
      <c r="C6" s="6">
        <v>27.9</v>
      </c>
      <c r="D6" s="6">
        <v>19.5</v>
      </c>
      <c r="E6" s="4">
        <v>4745</v>
      </c>
    </row>
    <row r="7" spans="1:5" ht="12.75">
      <c r="A7" s="1">
        <v>5</v>
      </c>
      <c r="B7" s="7" t="s">
        <v>10</v>
      </c>
      <c r="C7" s="6">
        <v>25</v>
      </c>
      <c r="D7" s="6">
        <v>13.3</v>
      </c>
      <c r="E7" s="4">
        <v>706</v>
      </c>
    </row>
    <row r="8" spans="1:5" ht="12.75">
      <c r="A8" s="1">
        <v>6</v>
      </c>
      <c r="B8" s="7" t="s">
        <v>11</v>
      </c>
      <c r="C8" s="6">
        <v>23</v>
      </c>
      <c r="D8" s="6">
        <v>11.5</v>
      </c>
      <c r="E8" s="4">
        <v>857</v>
      </c>
    </row>
    <row r="9" spans="1:5" ht="12.75">
      <c r="A9" s="1">
        <v>7</v>
      </c>
      <c r="B9" s="7" t="s">
        <v>12</v>
      </c>
      <c r="C9" s="6">
        <v>13</v>
      </c>
      <c r="D9" s="6">
        <v>6.3</v>
      </c>
      <c r="E9" s="4">
        <v>615</v>
      </c>
    </row>
    <row r="10" spans="1:5" ht="12.75">
      <c r="A10" s="1">
        <v>8</v>
      </c>
      <c r="B10" s="7" t="s">
        <v>13</v>
      </c>
      <c r="C10" s="6">
        <v>34.1</v>
      </c>
      <c r="D10" s="6">
        <v>17.4</v>
      </c>
      <c r="E10" s="4">
        <v>3278</v>
      </c>
    </row>
    <row r="11" spans="1:5" ht="12.75">
      <c r="A11" s="1">
        <v>9</v>
      </c>
      <c r="B11" s="7" t="s">
        <v>14</v>
      </c>
      <c r="C11" s="6">
        <v>11.5</v>
      </c>
      <c r="D11" s="6">
        <v>7.6</v>
      </c>
      <c r="E11" s="4">
        <v>790</v>
      </c>
    </row>
    <row r="12" spans="1:5" ht="12.75">
      <c r="A12" s="1">
        <v>10</v>
      </c>
      <c r="B12" s="7" t="s">
        <v>15</v>
      </c>
      <c r="C12" s="6">
        <v>5.4</v>
      </c>
      <c r="D12" s="6">
        <v>3.3</v>
      </c>
      <c r="E12" s="4">
        <v>366</v>
      </c>
    </row>
    <row r="13" spans="1:5" ht="12.75">
      <c r="A13" s="1">
        <v>11</v>
      </c>
      <c r="B13" s="7" t="s">
        <v>16</v>
      </c>
      <c r="C13" s="6">
        <v>30.6</v>
      </c>
      <c r="D13" s="6">
        <v>8.4</v>
      </c>
      <c r="E13" s="4">
        <v>1067</v>
      </c>
    </row>
    <row r="14" spans="1:5" ht="12.75">
      <c r="A14" s="1">
        <v>12</v>
      </c>
      <c r="B14" s="7" t="s">
        <v>17</v>
      </c>
      <c r="C14" s="6">
        <v>7.3</v>
      </c>
      <c r="D14" s="6">
        <v>7.3</v>
      </c>
      <c r="E14" s="4">
        <v>1212</v>
      </c>
    </row>
    <row r="15" spans="1:5" ht="12.75">
      <c r="A15" s="1">
        <v>13</v>
      </c>
      <c r="B15" s="7" t="s">
        <v>18</v>
      </c>
      <c r="C15" s="6">
        <v>36.7</v>
      </c>
      <c r="D15" s="6">
        <v>17.9</v>
      </c>
      <c r="E15" s="4">
        <v>1337</v>
      </c>
    </row>
    <row r="16" spans="1:5" ht="12.75">
      <c r="A16" s="1">
        <v>14</v>
      </c>
      <c r="B16" s="7" t="s">
        <v>19</v>
      </c>
      <c r="C16" s="6">
        <v>29.4</v>
      </c>
      <c r="D16" s="6">
        <v>7.7</v>
      </c>
      <c r="E16" s="4">
        <v>1159</v>
      </c>
    </row>
    <row r="17" spans="1:5" ht="12.75">
      <c r="A17" s="1">
        <v>15</v>
      </c>
      <c r="B17" s="7" t="s">
        <v>20</v>
      </c>
      <c r="C17" s="6">
        <v>57.7</v>
      </c>
      <c r="D17" s="6">
        <v>57.7</v>
      </c>
      <c r="E17" s="4">
        <v>3607</v>
      </c>
    </row>
    <row r="18" spans="1:5" ht="12.75">
      <c r="A18" s="1">
        <v>16</v>
      </c>
      <c r="B18" s="7" t="s">
        <v>21</v>
      </c>
      <c r="C18" s="6">
        <v>10.6</v>
      </c>
      <c r="D18" s="6">
        <v>7.2</v>
      </c>
      <c r="E18" s="4">
        <v>1629</v>
      </c>
    </row>
    <row r="19" spans="1:5" ht="12.75">
      <c r="A19" s="1">
        <v>17</v>
      </c>
      <c r="B19" s="7" t="s">
        <v>22</v>
      </c>
      <c r="C19" s="6">
        <v>16.7</v>
      </c>
      <c r="D19" s="6">
        <v>11.3</v>
      </c>
      <c r="E19" s="4">
        <v>2597</v>
      </c>
    </row>
    <row r="20" spans="1:5" ht="12.75">
      <c r="A20" s="1">
        <v>18</v>
      </c>
      <c r="B20" s="7" t="s">
        <v>23</v>
      </c>
      <c r="C20" s="6">
        <v>17.7</v>
      </c>
      <c r="D20" s="6">
        <v>17.7</v>
      </c>
      <c r="E20" s="4">
        <v>1215</v>
      </c>
    </row>
    <row r="21" spans="1:5" ht="12.75">
      <c r="A21" s="1">
        <v>19</v>
      </c>
      <c r="B21" s="7" t="s">
        <v>24</v>
      </c>
      <c r="C21" s="6">
        <v>55.6</v>
      </c>
      <c r="D21" s="6">
        <v>24.2</v>
      </c>
      <c r="E21" s="4">
        <v>1080</v>
      </c>
    </row>
    <row r="22" spans="1:5" ht="12.75">
      <c r="A22" s="1">
        <v>20</v>
      </c>
      <c r="B22" s="7" t="s">
        <v>25</v>
      </c>
      <c r="C22" s="6">
        <v>27.7</v>
      </c>
      <c r="D22" s="6">
        <v>20.7</v>
      </c>
      <c r="E22" s="4">
        <v>918</v>
      </c>
    </row>
    <row r="23" spans="1:5" ht="12.75">
      <c r="A23" s="1">
        <v>21</v>
      </c>
      <c r="B23" s="7" t="s">
        <v>26</v>
      </c>
      <c r="C23" s="6">
        <v>17.4</v>
      </c>
      <c r="D23" s="6">
        <v>12.3</v>
      </c>
      <c r="E23" s="4">
        <v>1520</v>
      </c>
    </row>
    <row r="24" spans="1:5" ht="12.75">
      <c r="A24" s="1">
        <v>22</v>
      </c>
      <c r="B24" s="7" t="s">
        <v>27</v>
      </c>
      <c r="C24" s="6">
        <v>9.2</v>
      </c>
      <c r="D24" s="6">
        <v>4.5</v>
      </c>
      <c r="E24" s="4">
        <v>341</v>
      </c>
    </row>
    <row r="25" spans="1:5" ht="12.75">
      <c r="A25" s="1">
        <v>23</v>
      </c>
      <c r="B25" s="7" t="s">
        <v>28</v>
      </c>
      <c r="C25" s="6">
        <v>8</v>
      </c>
      <c r="D25" s="6">
        <v>5.1</v>
      </c>
      <c r="E25" s="4">
        <v>663</v>
      </c>
    </row>
    <row r="26" spans="1:5" ht="12.75">
      <c r="A26" s="1">
        <v>24</v>
      </c>
      <c r="B26" s="7" t="s">
        <v>29</v>
      </c>
      <c r="C26" s="6">
        <v>22.7</v>
      </c>
      <c r="D26" s="6">
        <v>16.4</v>
      </c>
      <c r="E26" s="4">
        <v>2236</v>
      </c>
    </row>
    <row r="27" spans="1:5" ht="12.75">
      <c r="A27" s="1">
        <v>25</v>
      </c>
      <c r="B27" s="7" t="s">
        <v>30</v>
      </c>
      <c r="C27" s="6">
        <v>39.4</v>
      </c>
      <c r="D27" s="6">
        <v>16.7</v>
      </c>
      <c r="E27" s="4">
        <v>3990</v>
      </c>
    </row>
    <row r="28" spans="1:5" ht="12.75">
      <c r="A28" s="1">
        <v>26</v>
      </c>
      <c r="B28" s="7" t="s">
        <v>38</v>
      </c>
      <c r="C28" s="6">
        <v>27.3</v>
      </c>
      <c r="D28" s="6">
        <v>0</v>
      </c>
      <c r="E28" s="4">
        <v>429</v>
      </c>
    </row>
    <row r="29" spans="1:5" ht="12.75">
      <c r="A29" s="1">
        <v>27</v>
      </c>
      <c r="B29" s="7" t="s">
        <v>31</v>
      </c>
      <c r="C29" s="6">
        <v>31.9</v>
      </c>
      <c r="D29" s="6">
        <v>0</v>
      </c>
      <c r="E29" s="4">
        <v>2350</v>
      </c>
    </row>
    <row r="30" spans="1:5" ht="12.75">
      <c r="A30" s="1">
        <v>28</v>
      </c>
      <c r="B30" s="7" t="s">
        <v>32</v>
      </c>
      <c r="C30" s="6">
        <v>530.3</v>
      </c>
      <c r="D30" s="6">
        <v>0</v>
      </c>
      <c r="E30" s="4">
        <v>6655</v>
      </c>
    </row>
    <row r="31" spans="1:5" ht="12.75">
      <c r="A31" s="1">
        <v>29</v>
      </c>
      <c r="B31" s="7" t="s">
        <v>33</v>
      </c>
      <c r="C31" s="6">
        <v>530.3</v>
      </c>
      <c r="D31" s="6">
        <v>0</v>
      </c>
      <c r="E31" s="4">
        <v>5009</v>
      </c>
    </row>
    <row r="32" spans="1:5" ht="12.75">
      <c r="A32" s="1">
        <v>30</v>
      </c>
      <c r="B32" s="7" t="s">
        <v>34</v>
      </c>
      <c r="C32" s="6">
        <v>530.3</v>
      </c>
      <c r="D32" s="6">
        <v>0</v>
      </c>
      <c r="E32" s="4">
        <v>11852</v>
      </c>
    </row>
    <row r="33" spans="1:5" ht="12.75">
      <c r="A33" s="1">
        <v>31</v>
      </c>
      <c r="B33" s="7" t="s">
        <v>35</v>
      </c>
      <c r="C33" s="6">
        <v>530.3</v>
      </c>
      <c r="D33" s="6">
        <v>0</v>
      </c>
      <c r="E33" s="4">
        <v>4111</v>
      </c>
    </row>
    <row r="34" spans="1:5" ht="14.25" customHeight="1">
      <c r="A34" s="1">
        <v>32</v>
      </c>
      <c r="B34" s="7" t="s">
        <v>36</v>
      </c>
      <c r="C34" s="6">
        <v>530.3</v>
      </c>
      <c r="D34" s="6">
        <v>0</v>
      </c>
      <c r="E34" s="4">
        <v>2000</v>
      </c>
    </row>
    <row r="35" spans="1:5" ht="13.5" hidden="1" thickBot="1">
      <c r="A35" s="3"/>
      <c r="B35" s="15" t="s">
        <v>3</v>
      </c>
      <c r="C35" s="16">
        <f>SUM(C3:C29)</f>
        <v>610.4999999999999</v>
      </c>
      <c r="D35" s="16">
        <f>SUM(D3:D34)</f>
        <v>329.4</v>
      </c>
      <c r="E35" s="18">
        <f>SUM(E3:E34)</f>
        <v>71961</v>
      </c>
    </row>
    <row r="36" spans="1:5" ht="13.5" thickBot="1">
      <c r="A36" s="13"/>
      <c r="B36" s="14" t="s">
        <v>3</v>
      </c>
      <c r="C36" s="17">
        <f>C35+C34</f>
        <v>1140.7999999999997</v>
      </c>
      <c r="D36" s="11">
        <f>D35</f>
        <v>329.4</v>
      </c>
      <c r="E36" s="12">
        <f>E35</f>
        <v>71961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5.375" style="19" customWidth="1"/>
    <col min="2" max="2" width="21.375" style="19" customWidth="1"/>
    <col min="3" max="3" width="12.875" style="19" hidden="1" customWidth="1"/>
    <col min="4" max="4" width="12.375" style="19" hidden="1" customWidth="1"/>
    <col min="5" max="5" width="13.875" style="19" bestFit="1" customWidth="1"/>
    <col min="6" max="6" width="12.00390625" style="19" bestFit="1" customWidth="1"/>
    <col min="7" max="16384" width="9.125" style="19" customWidth="1"/>
  </cols>
  <sheetData>
    <row r="1" ht="13.5" thickBot="1">
      <c r="F1" s="45" t="s">
        <v>106</v>
      </c>
    </row>
    <row r="2" spans="1:6" s="42" customFormat="1" ht="37.5" customHeight="1">
      <c r="A2" s="162" t="s">
        <v>46</v>
      </c>
      <c r="B2" s="181" t="s">
        <v>45</v>
      </c>
      <c r="C2" s="159" t="s">
        <v>107</v>
      </c>
      <c r="D2" s="159"/>
      <c r="E2" s="184" t="s">
        <v>108</v>
      </c>
      <c r="F2" s="185"/>
    </row>
    <row r="3" spans="1:6" ht="12.75">
      <c r="A3" s="163"/>
      <c r="B3" s="183"/>
      <c r="C3" s="62" t="s">
        <v>41</v>
      </c>
      <c r="D3" s="62" t="s">
        <v>109</v>
      </c>
      <c r="E3" s="62" t="s">
        <v>41</v>
      </c>
      <c r="F3" s="61" t="s">
        <v>109</v>
      </c>
    </row>
    <row r="4" spans="1:6" ht="12.75" hidden="1">
      <c r="A4" s="29"/>
      <c r="B4" s="28"/>
      <c r="C4" s="119"/>
      <c r="D4" s="119"/>
      <c r="E4" s="119"/>
      <c r="F4" s="120"/>
    </row>
    <row r="5" spans="1:6" ht="13.5" thickBot="1">
      <c r="A5" s="50">
        <v>1</v>
      </c>
      <c r="B5" s="92" t="s">
        <v>6</v>
      </c>
      <c r="C5" s="121"/>
      <c r="D5" s="121"/>
      <c r="E5" s="98">
        <v>3.45</v>
      </c>
      <c r="F5" s="122">
        <v>0.01</v>
      </c>
    </row>
    <row r="6" spans="1:6" ht="13.5" thickBot="1">
      <c r="A6" s="50">
        <v>2</v>
      </c>
      <c r="B6" s="92" t="s">
        <v>7</v>
      </c>
      <c r="C6" s="121"/>
      <c r="D6" s="121"/>
      <c r="E6" s="98">
        <v>3.32</v>
      </c>
      <c r="F6" s="122">
        <v>0.04</v>
      </c>
    </row>
    <row r="7" spans="1:6" ht="13.5" thickBot="1">
      <c r="A7" s="50">
        <v>3</v>
      </c>
      <c r="B7" s="92" t="s">
        <v>8</v>
      </c>
      <c r="C7" s="121"/>
      <c r="D7" s="121"/>
      <c r="E7" s="98">
        <v>3.96</v>
      </c>
      <c r="F7" s="122">
        <v>0</v>
      </c>
    </row>
    <row r="8" spans="1:6" ht="13.5" thickBot="1">
      <c r="A8" s="50">
        <v>4</v>
      </c>
      <c r="B8" s="92" t="s">
        <v>9</v>
      </c>
      <c r="C8" s="121"/>
      <c r="D8" s="121"/>
      <c r="E8" s="98">
        <v>4.57</v>
      </c>
      <c r="F8" s="122">
        <v>0.24</v>
      </c>
    </row>
    <row r="9" spans="1:6" ht="13.5" thickBot="1">
      <c r="A9" s="50">
        <v>5</v>
      </c>
      <c r="B9" s="92" t="s">
        <v>10</v>
      </c>
      <c r="C9" s="121"/>
      <c r="D9" s="121"/>
      <c r="E9" s="98">
        <v>6.69</v>
      </c>
      <c r="F9" s="122">
        <v>0</v>
      </c>
    </row>
    <row r="10" spans="1:6" ht="13.5" thickBot="1">
      <c r="A10" s="50">
        <v>6</v>
      </c>
      <c r="B10" s="92" t="s">
        <v>11</v>
      </c>
      <c r="C10" s="121"/>
      <c r="D10" s="121"/>
      <c r="E10" s="98">
        <v>4.51</v>
      </c>
      <c r="F10" s="122">
        <v>0.03</v>
      </c>
    </row>
    <row r="11" spans="1:6" ht="13.5" thickBot="1">
      <c r="A11" s="50">
        <v>7</v>
      </c>
      <c r="B11" s="92" t="s">
        <v>12</v>
      </c>
      <c r="C11" s="121"/>
      <c r="D11" s="121"/>
      <c r="E11" s="98">
        <v>3.25</v>
      </c>
      <c r="F11" s="122">
        <v>0</v>
      </c>
    </row>
    <row r="12" spans="1:6" ht="13.5" thickBot="1">
      <c r="A12" s="50">
        <v>8</v>
      </c>
      <c r="B12" s="92" t="s">
        <v>13</v>
      </c>
      <c r="C12" s="121"/>
      <c r="D12" s="121"/>
      <c r="E12" s="98">
        <v>4.56</v>
      </c>
      <c r="F12" s="122">
        <v>0.22</v>
      </c>
    </row>
    <row r="13" spans="1:6" ht="13.5" thickBot="1">
      <c r="A13" s="50">
        <v>9</v>
      </c>
      <c r="B13" s="92" t="s">
        <v>14</v>
      </c>
      <c r="C13" s="121"/>
      <c r="D13" s="121"/>
      <c r="E13" s="98">
        <v>4.18</v>
      </c>
      <c r="F13" s="122">
        <v>0.09</v>
      </c>
    </row>
    <row r="14" spans="1:6" ht="13.5" thickBot="1">
      <c r="A14" s="50">
        <v>10</v>
      </c>
      <c r="B14" s="92" t="s">
        <v>15</v>
      </c>
      <c r="C14" s="121"/>
      <c r="D14" s="121"/>
      <c r="E14" s="98">
        <v>2.65</v>
      </c>
      <c r="F14" s="122">
        <v>-0.07</v>
      </c>
    </row>
    <row r="15" spans="1:6" ht="13.5" thickBot="1">
      <c r="A15" s="50">
        <v>11</v>
      </c>
      <c r="B15" s="92" t="s">
        <v>16</v>
      </c>
      <c r="C15" s="121"/>
      <c r="D15" s="121"/>
      <c r="E15" s="98">
        <v>8.65</v>
      </c>
      <c r="F15" s="122">
        <v>0.34</v>
      </c>
    </row>
    <row r="16" spans="1:6" ht="13.5" thickBot="1">
      <c r="A16" s="50">
        <v>12</v>
      </c>
      <c r="B16" s="92" t="s">
        <v>17</v>
      </c>
      <c r="C16" s="121"/>
      <c r="D16" s="121"/>
      <c r="E16" s="98">
        <v>2.99</v>
      </c>
      <c r="F16" s="122">
        <v>0.13</v>
      </c>
    </row>
    <row r="17" spans="1:6" ht="13.5" thickBot="1">
      <c r="A17" s="50">
        <v>13</v>
      </c>
      <c r="B17" s="92" t="s">
        <v>18</v>
      </c>
      <c r="C17" s="121"/>
      <c r="D17" s="121"/>
      <c r="E17" s="98">
        <v>8.73</v>
      </c>
      <c r="F17" s="122">
        <v>0.22</v>
      </c>
    </row>
    <row r="18" spans="1:6" ht="13.5" thickBot="1">
      <c r="A18" s="50">
        <v>14</v>
      </c>
      <c r="B18" s="92" t="s">
        <v>19</v>
      </c>
      <c r="C18" s="121"/>
      <c r="D18" s="121"/>
      <c r="E18" s="98">
        <v>7.44</v>
      </c>
      <c r="F18" s="122">
        <v>0.01</v>
      </c>
    </row>
    <row r="19" spans="1:6" ht="13.5" thickBot="1">
      <c r="A19" s="50">
        <v>15</v>
      </c>
      <c r="B19" s="92" t="s">
        <v>20</v>
      </c>
      <c r="C19" s="121"/>
      <c r="D19" s="121"/>
      <c r="E19" s="98">
        <v>5.09</v>
      </c>
      <c r="F19" s="122">
        <v>0.38</v>
      </c>
    </row>
    <row r="20" spans="1:6" ht="13.5" thickBot="1">
      <c r="A20" s="50">
        <v>16</v>
      </c>
      <c r="B20" s="92" t="s">
        <v>21</v>
      </c>
      <c r="C20" s="121"/>
      <c r="D20" s="121"/>
      <c r="E20" s="98">
        <v>6.46</v>
      </c>
      <c r="F20" s="122">
        <v>-0.14</v>
      </c>
    </row>
    <row r="21" spans="1:6" ht="13.5" thickBot="1">
      <c r="A21" s="50">
        <v>17</v>
      </c>
      <c r="B21" s="92" t="s">
        <v>22</v>
      </c>
      <c r="C21" s="121"/>
      <c r="D21" s="121"/>
      <c r="E21" s="98">
        <v>4.05</v>
      </c>
      <c r="F21" s="122">
        <v>0.14</v>
      </c>
    </row>
    <row r="22" spans="1:6" ht="13.5" thickBot="1">
      <c r="A22" s="50">
        <v>18</v>
      </c>
      <c r="B22" s="92" t="s">
        <v>23</v>
      </c>
      <c r="C22" s="121"/>
      <c r="D22" s="121"/>
      <c r="E22" s="98">
        <v>3.35</v>
      </c>
      <c r="F22" s="122">
        <v>0.04</v>
      </c>
    </row>
    <row r="23" spans="1:6" ht="13.5" thickBot="1">
      <c r="A23" s="50">
        <v>19</v>
      </c>
      <c r="B23" s="92" t="s">
        <v>24</v>
      </c>
      <c r="C23" s="121"/>
      <c r="D23" s="121"/>
      <c r="E23" s="98">
        <v>4.28</v>
      </c>
      <c r="F23" s="122">
        <v>0</v>
      </c>
    </row>
    <row r="24" spans="1:6" ht="13.5" thickBot="1">
      <c r="A24" s="50">
        <v>20</v>
      </c>
      <c r="B24" s="92" t="s">
        <v>25</v>
      </c>
      <c r="C24" s="121"/>
      <c r="D24" s="121"/>
      <c r="E24" s="98">
        <v>5.28</v>
      </c>
      <c r="F24" s="122">
        <v>0.08</v>
      </c>
    </row>
    <row r="25" spans="1:6" ht="13.5" thickBot="1">
      <c r="A25" s="50">
        <v>21</v>
      </c>
      <c r="B25" s="92" t="s">
        <v>26</v>
      </c>
      <c r="C25" s="121"/>
      <c r="D25" s="121"/>
      <c r="E25" s="98">
        <v>5.58</v>
      </c>
      <c r="F25" s="122">
        <v>0.17</v>
      </c>
    </row>
    <row r="26" spans="1:6" ht="13.5" thickBot="1">
      <c r="A26" s="50">
        <v>22</v>
      </c>
      <c r="B26" s="92" t="s">
        <v>27</v>
      </c>
      <c r="C26" s="121"/>
      <c r="D26" s="121"/>
      <c r="E26" s="98">
        <v>5.97</v>
      </c>
      <c r="F26" s="122">
        <v>0.43</v>
      </c>
    </row>
    <row r="27" spans="1:6" ht="13.5" thickBot="1">
      <c r="A27" s="50">
        <v>23</v>
      </c>
      <c r="B27" s="92" t="s">
        <v>28</v>
      </c>
      <c r="C27" s="121"/>
      <c r="D27" s="121"/>
      <c r="E27" s="98">
        <v>3.69</v>
      </c>
      <c r="F27" s="122">
        <v>0</v>
      </c>
    </row>
    <row r="28" spans="1:6" ht="13.5" thickBot="1">
      <c r="A28" s="50">
        <v>24</v>
      </c>
      <c r="B28" s="92" t="s">
        <v>39</v>
      </c>
      <c r="C28" s="121"/>
      <c r="D28" s="121"/>
      <c r="E28" s="98">
        <v>4.52</v>
      </c>
      <c r="F28" s="122">
        <v>-0.16</v>
      </c>
    </row>
    <row r="29" spans="1:6" ht="13.5" thickBot="1">
      <c r="A29" s="50">
        <v>25</v>
      </c>
      <c r="B29" s="92" t="s">
        <v>30</v>
      </c>
      <c r="C29" s="121"/>
      <c r="D29" s="121"/>
      <c r="E29" s="98">
        <v>5.38</v>
      </c>
      <c r="F29" s="122">
        <v>0.07</v>
      </c>
    </row>
    <row r="30" spans="1:6" ht="13.5" thickBot="1">
      <c r="A30" s="50">
        <v>26</v>
      </c>
      <c r="B30" s="92" t="s">
        <v>38</v>
      </c>
      <c r="C30" s="121"/>
      <c r="D30" s="121"/>
      <c r="E30" s="98">
        <v>17.25</v>
      </c>
      <c r="F30" s="122">
        <v>0.02</v>
      </c>
    </row>
    <row r="31" spans="1:6" ht="13.5" thickBot="1">
      <c r="A31" s="50">
        <v>27</v>
      </c>
      <c r="B31" s="92" t="s">
        <v>31</v>
      </c>
      <c r="C31" s="121"/>
      <c r="D31" s="121"/>
      <c r="E31" s="98">
        <v>15</v>
      </c>
      <c r="F31" s="122">
        <v>0.67</v>
      </c>
    </row>
    <row r="32" spans="1:6" ht="13.5" thickBot="1">
      <c r="A32" s="50">
        <v>28</v>
      </c>
      <c r="B32" s="92" t="s">
        <v>32</v>
      </c>
      <c r="C32" s="121"/>
      <c r="D32" s="121"/>
      <c r="E32" s="98">
        <v>22.66</v>
      </c>
      <c r="F32" s="122">
        <v>1.58</v>
      </c>
    </row>
    <row r="33" spans="1:6" ht="13.5" thickBot="1">
      <c r="A33" s="50">
        <v>29</v>
      </c>
      <c r="B33" s="92" t="s">
        <v>33</v>
      </c>
      <c r="C33" s="121"/>
      <c r="D33" s="121"/>
      <c r="E33" s="98">
        <v>28.55</v>
      </c>
      <c r="F33" s="122">
        <v>0.06</v>
      </c>
    </row>
    <row r="34" spans="1:6" ht="13.5" thickBot="1">
      <c r="A34" s="50">
        <v>30</v>
      </c>
      <c r="B34" s="92" t="s">
        <v>34</v>
      </c>
      <c r="C34" s="121"/>
      <c r="D34" s="121"/>
      <c r="E34" s="98">
        <v>565.1</v>
      </c>
      <c r="F34" s="122">
        <v>103.8</v>
      </c>
    </row>
    <row r="35" spans="1:6" ht="13.5" thickBot="1">
      <c r="A35" s="50">
        <v>31</v>
      </c>
      <c r="B35" s="92" t="s">
        <v>35</v>
      </c>
      <c r="C35" s="121"/>
      <c r="D35" s="121"/>
      <c r="E35" s="98">
        <v>113.1</v>
      </c>
      <c r="F35" s="122">
        <v>0.1</v>
      </c>
    </row>
    <row r="36" spans="1:6" ht="13.5" thickBot="1">
      <c r="A36" s="50">
        <v>32</v>
      </c>
      <c r="B36" s="92" t="s">
        <v>36</v>
      </c>
      <c r="C36" s="121"/>
      <c r="D36" s="121"/>
      <c r="E36" s="98">
        <v>24.2</v>
      </c>
      <c r="F36" s="122">
        <v>2.7</v>
      </c>
    </row>
    <row r="37" spans="1:6" ht="13.5" thickBot="1">
      <c r="A37" s="50"/>
      <c r="B37" s="92" t="s">
        <v>3</v>
      </c>
      <c r="C37" s="121"/>
      <c r="D37" s="121"/>
      <c r="E37" s="98">
        <v>7.016</v>
      </c>
      <c r="F37" s="122">
        <v>0.35</v>
      </c>
    </row>
    <row r="38" spans="1:6" ht="12.75" hidden="1">
      <c r="A38" s="71"/>
      <c r="B38" s="72"/>
      <c r="C38" s="123"/>
      <c r="D38" s="123"/>
      <c r="E38" s="124"/>
      <c r="F38" s="125"/>
    </row>
    <row r="39" spans="1:6" ht="12.75" hidden="1">
      <c r="A39" s="29"/>
      <c r="B39" s="28"/>
      <c r="C39" s="126"/>
      <c r="D39" s="126"/>
      <c r="E39" s="127"/>
      <c r="F39" s="128"/>
    </row>
    <row r="40" spans="1:6" ht="13.5" hidden="1" thickBot="1">
      <c r="A40" s="157" t="s">
        <v>3</v>
      </c>
      <c r="B40" s="158"/>
      <c r="C40" s="121"/>
      <c r="D40" s="121"/>
      <c r="E40" s="121"/>
      <c r="F40" s="129"/>
    </row>
  </sheetData>
  <sheetProtection/>
  <mergeCells count="5">
    <mergeCell ref="A2:A3"/>
    <mergeCell ref="B2:B3"/>
    <mergeCell ref="C2:D2"/>
    <mergeCell ref="E2:F2"/>
    <mergeCell ref="A40:B40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.375" style="19" customWidth="1"/>
    <col min="2" max="2" width="21.375" style="19" customWidth="1"/>
    <col min="3" max="3" width="20.25390625" style="19" customWidth="1"/>
    <col min="4" max="4" width="17.625" style="19" customWidth="1"/>
    <col min="5" max="5" width="13.875" style="19" hidden="1" customWidth="1"/>
    <col min="6" max="6" width="12.00390625" style="19" hidden="1" customWidth="1"/>
    <col min="7" max="16384" width="9.125" style="19" customWidth="1"/>
  </cols>
  <sheetData>
    <row r="1" spans="4:6" ht="13.5" thickBot="1">
      <c r="D1" s="45" t="s">
        <v>110</v>
      </c>
      <c r="F1" s="45"/>
    </row>
    <row r="2" spans="1:6" s="42" customFormat="1" ht="37.5" customHeight="1">
      <c r="A2" s="162" t="s">
        <v>46</v>
      </c>
      <c r="B2" s="181" t="s">
        <v>45</v>
      </c>
      <c r="C2" s="159" t="s">
        <v>107</v>
      </c>
      <c r="D2" s="156"/>
      <c r="E2" s="186" t="s">
        <v>108</v>
      </c>
      <c r="F2" s="185"/>
    </row>
    <row r="3" spans="1:6" ht="12.75">
      <c r="A3" s="163"/>
      <c r="B3" s="183"/>
      <c r="C3" s="62" t="s">
        <v>41</v>
      </c>
      <c r="D3" s="61" t="s">
        <v>109</v>
      </c>
      <c r="E3" s="130" t="s">
        <v>41</v>
      </c>
      <c r="F3" s="61" t="s">
        <v>109</v>
      </c>
    </row>
    <row r="4" spans="1:6" ht="12.75" hidden="1">
      <c r="A4" s="29"/>
      <c r="B4" s="28"/>
      <c r="C4" s="119"/>
      <c r="D4" s="120"/>
      <c r="E4" s="131"/>
      <c r="F4" s="120"/>
    </row>
    <row r="5" spans="1:6" ht="13.5" thickBot="1">
      <c r="A5" s="50">
        <v>1</v>
      </c>
      <c r="B5" s="92" t="s">
        <v>6</v>
      </c>
      <c r="C5" s="115">
        <v>8.32</v>
      </c>
      <c r="D5" s="132">
        <v>-0.13</v>
      </c>
      <c r="E5" s="133"/>
      <c r="F5" s="128"/>
    </row>
    <row r="6" spans="1:6" ht="13.5" thickBot="1">
      <c r="A6" s="50">
        <v>2</v>
      </c>
      <c r="B6" s="92" t="s">
        <v>7</v>
      </c>
      <c r="C6" s="115">
        <v>9.21</v>
      </c>
      <c r="D6" s="132">
        <v>0.02</v>
      </c>
      <c r="E6" s="133"/>
      <c r="F6" s="128"/>
    </row>
    <row r="7" spans="1:6" ht="13.5" thickBot="1">
      <c r="A7" s="50">
        <v>3</v>
      </c>
      <c r="B7" s="92" t="s">
        <v>8</v>
      </c>
      <c r="C7" s="115">
        <v>8.57</v>
      </c>
      <c r="D7" s="132">
        <v>-0.04</v>
      </c>
      <c r="E7" s="133"/>
      <c r="F7" s="128"/>
    </row>
    <row r="8" spans="1:6" ht="13.5" thickBot="1">
      <c r="A8" s="50">
        <v>4</v>
      </c>
      <c r="B8" s="92" t="s">
        <v>9</v>
      </c>
      <c r="C8" s="115">
        <v>10.72</v>
      </c>
      <c r="D8" s="132">
        <v>0.46</v>
      </c>
      <c r="E8" s="133"/>
      <c r="F8" s="128"/>
    </row>
    <row r="9" spans="1:6" ht="13.5" thickBot="1">
      <c r="A9" s="50">
        <v>5</v>
      </c>
      <c r="B9" s="92" t="s">
        <v>10</v>
      </c>
      <c r="C9" s="115">
        <v>14.57</v>
      </c>
      <c r="D9" s="132">
        <v>-0.38</v>
      </c>
      <c r="E9" s="133"/>
      <c r="F9" s="128"/>
    </row>
    <row r="10" spans="1:6" ht="13.5" thickBot="1">
      <c r="A10" s="50">
        <v>6</v>
      </c>
      <c r="B10" s="92" t="s">
        <v>11</v>
      </c>
      <c r="C10" s="115">
        <v>10.3</v>
      </c>
      <c r="D10" s="132">
        <v>-0.02</v>
      </c>
      <c r="E10" s="133"/>
      <c r="F10" s="128"/>
    </row>
    <row r="11" spans="1:6" ht="13.5" thickBot="1">
      <c r="A11" s="50">
        <v>7</v>
      </c>
      <c r="B11" s="92" t="s">
        <v>12</v>
      </c>
      <c r="C11" s="115">
        <v>7.95</v>
      </c>
      <c r="D11" s="132">
        <v>-0.07</v>
      </c>
      <c r="E11" s="133"/>
      <c r="F11" s="128"/>
    </row>
    <row r="12" spans="1:6" ht="13.5" thickBot="1">
      <c r="A12" s="50">
        <v>8</v>
      </c>
      <c r="B12" s="92" t="s">
        <v>13</v>
      </c>
      <c r="C12" s="115">
        <v>13.88</v>
      </c>
      <c r="D12" s="132">
        <v>0.59</v>
      </c>
      <c r="E12" s="133"/>
      <c r="F12" s="128"/>
    </row>
    <row r="13" spans="1:6" ht="13.5" thickBot="1">
      <c r="A13" s="50">
        <v>9</v>
      </c>
      <c r="B13" s="92" t="s">
        <v>14</v>
      </c>
      <c r="C13" s="115">
        <v>10.85</v>
      </c>
      <c r="D13" s="132">
        <v>0.19</v>
      </c>
      <c r="E13" s="133"/>
      <c r="F13" s="128"/>
    </row>
    <row r="14" spans="1:6" ht="13.5" thickBot="1">
      <c r="A14" s="50">
        <v>10</v>
      </c>
      <c r="B14" s="92" t="s">
        <v>15</v>
      </c>
      <c r="C14" s="115">
        <v>7.26</v>
      </c>
      <c r="D14" s="132">
        <v>0.87</v>
      </c>
      <c r="E14" s="133"/>
      <c r="F14" s="128"/>
    </row>
    <row r="15" spans="1:6" ht="13.5" thickBot="1">
      <c r="A15" s="50">
        <v>11</v>
      </c>
      <c r="B15" s="92" t="s">
        <v>16</v>
      </c>
      <c r="C15" s="115">
        <v>18.44</v>
      </c>
      <c r="D15" s="132">
        <v>0.02</v>
      </c>
      <c r="E15" s="133"/>
      <c r="F15" s="128"/>
    </row>
    <row r="16" spans="1:6" ht="13.5" thickBot="1">
      <c r="A16" s="50">
        <v>12</v>
      </c>
      <c r="B16" s="92" t="s">
        <v>17</v>
      </c>
      <c r="C16" s="115">
        <v>6.08</v>
      </c>
      <c r="D16" s="132">
        <v>0.04</v>
      </c>
      <c r="E16" s="133"/>
      <c r="F16" s="128"/>
    </row>
    <row r="17" spans="1:6" ht="13.5" thickBot="1">
      <c r="A17" s="50">
        <v>13</v>
      </c>
      <c r="B17" s="92" t="s">
        <v>18</v>
      </c>
      <c r="C17" s="115">
        <v>16.62</v>
      </c>
      <c r="D17" s="132">
        <v>0.15</v>
      </c>
      <c r="E17" s="133"/>
      <c r="F17" s="128"/>
    </row>
    <row r="18" spans="1:6" ht="13.5" thickBot="1">
      <c r="A18" s="50">
        <v>14</v>
      </c>
      <c r="B18" s="92" t="s">
        <v>19</v>
      </c>
      <c r="C18" s="115">
        <v>19.32</v>
      </c>
      <c r="D18" s="132">
        <v>-0.18</v>
      </c>
      <c r="E18" s="133"/>
      <c r="F18" s="128"/>
    </row>
    <row r="19" spans="1:6" ht="13.5" thickBot="1">
      <c r="A19" s="50">
        <v>15</v>
      </c>
      <c r="B19" s="92" t="s">
        <v>20</v>
      </c>
      <c r="C19" s="115">
        <v>11.12</v>
      </c>
      <c r="D19" s="132">
        <v>0.28</v>
      </c>
      <c r="E19" s="133"/>
      <c r="F19" s="128"/>
    </row>
    <row r="20" spans="1:6" ht="13.5" thickBot="1">
      <c r="A20" s="50">
        <v>16</v>
      </c>
      <c r="B20" s="92" t="s">
        <v>21</v>
      </c>
      <c r="C20" s="115">
        <v>15.09</v>
      </c>
      <c r="D20" s="132">
        <v>-0.97</v>
      </c>
      <c r="E20" s="133"/>
      <c r="F20" s="128"/>
    </row>
    <row r="21" spans="1:6" ht="13.5" thickBot="1">
      <c r="A21" s="50">
        <v>17</v>
      </c>
      <c r="B21" s="92" t="s">
        <v>22</v>
      </c>
      <c r="C21" s="115">
        <v>9.82</v>
      </c>
      <c r="D21" s="132">
        <v>0.4</v>
      </c>
      <c r="E21" s="133"/>
      <c r="F21" s="128"/>
    </row>
    <row r="22" spans="1:6" ht="13.5" thickBot="1">
      <c r="A22" s="50">
        <v>18</v>
      </c>
      <c r="B22" s="92" t="s">
        <v>23</v>
      </c>
      <c r="C22" s="115">
        <v>7.26</v>
      </c>
      <c r="D22" s="132">
        <v>0</v>
      </c>
      <c r="E22" s="133"/>
      <c r="F22" s="128"/>
    </row>
    <row r="23" spans="1:6" ht="13.5" thickBot="1">
      <c r="A23" s="50">
        <v>19</v>
      </c>
      <c r="B23" s="92" t="s">
        <v>24</v>
      </c>
      <c r="C23" s="115">
        <v>10.9</v>
      </c>
      <c r="D23" s="132">
        <v>0</v>
      </c>
      <c r="E23" s="133"/>
      <c r="F23" s="128"/>
    </row>
    <row r="24" spans="1:6" ht="13.5" thickBot="1">
      <c r="A24" s="50">
        <v>20</v>
      </c>
      <c r="B24" s="92" t="s">
        <v>25</v>
      </c>
      <c r="C24" s="115">
        <v>12.71</v>
      </c>
      <c r="D24" s="132">
        <v>0.43</v>
      </c>
      <c r="E24" s="133"/>
      <c r="F24" s="128"/>
    </row>
    <row r="25" spans="1:6" ht="13.5" thickBot="1">
      <c r="A25" s="50">
        <v>21</v>
      </c>
      <c r="B25" s="92" t="s">
        <v>26</v>
      </c>
      <c r="C25" s="115">
        <v>11.83</v>
      </c>
      <c r="D25" s="132">
        <v>0.53</v>
      </c>
      <c r="E25" s="133"/>
      <c r="F25" s="128"/>
    </row>
    <row r="26" spans="1:6" ht="13.5" thickBot="1">
      <c r="A26" s="50">
        <v>22</v>
      </c>
      <c r="B26" s="92" t="s">
        <v>27</v>
      </c>
      <c r="C26" s="115">
        <v>12.26</v>
      </c>
      <c r="D26" s="132">
        <v>-0.44</v>
      </c>
      <c r="E26" s="133"/>
      <c r="F26" s="128"/>
    </row>
    <row r="27" spans="1:6" ht="13.5" thickBot="1">
      <c r="A27" s="50">
        <v>23</v>
      </c>
      <c r="B27" s="92" t="s">
        <v>28</v>
      </c>
      <c r="C27" s="115">
        <v>9.22</v>
      </c>
      <c r="D27" s="132">
        <v>-0.08</v>
      </c>
      <c r="E27" s="133"/>
      <c r="F27" s="128"/>
    </row>
    <row r="28" spans="1:6" ht="13.5" thickBot="1">
      <c r="A28" s="50">
        <v>24</v>
      </c>
      <c r="B28" s="92" t="s">
        <v>39</v>
      </c>
      <c r="C28" s="115">
        <v>10.62</v>
      </c>
      <c r="D28" s="132">
        <v>-0.36</v>
      </c>
      <c r="E28" s="133"/>
      <c r="F28" s="128"/>
    </row>
    <row r="29" spans="1:6" ht="13.5" thickBot="1">
      <c r="A29" s="50">
        <v>25</v>
      </c>
      <c r="B29" s="92" t="s">
        <v>30</v>
      </c>
      <c r="C29" s="115">
        <v>14.58</v>
      </c>
      <c r="D29" s="132">
        <v>0.41</v>
      </c>
      <c r="E29" s="133"/>
      <c r="F29" s="128"/>
    </row>
    <row r="30" spans="1:6" ht="13.5" thickBot="1">
      <c r="A30" s="50">
        <v>26</v>
      </c>
      <c r="B30" s="92" t="s">
        <v>38</v>
      </c>
      <c r="C30" s="115">
        <v>41</v>
      </c>
      <c r="D30" s="132">
        <v>0</v>
      </c>
      <c r="E30" s="133"/>
      <c r="F30" s="128"/>
    </row>
    <row r="31" spans="1:6" ht="13.5" thickBot="1">
      <c r="A31" s="50">
        <v>27</v>
      </c>
      <c r="B31" s="92" t="s">
        <v>31</v>
      </c>
      <c r="C31" s="115">
        <v>39.04</v>
      </c>
      <c r="D31" s="132">
        <v>0.58</v>
      </c>
      <c r="E31" s="133"/>
      <c r="F31" s="128"/>
    </row>
    <row r="32" spans="1:6" ht="13.5" thickBot="1">
      <c r="A32" s="50">
        <v>28</v>
      </c>
      <c r="B32" s="92" t="s">
        <v>32</v>
      </c>
      <c r="C32" s="115">
        <v>63.72</v>
      </c>
      <c r="D32" s="132">
        <v>-0.2</v>
      </c>
      <c r="E32" s="133"/>
      <c r="F32" s="128"/>
    </row>
    <row r="33" spans="1:6" ht="13.5" thickBot="1">
      <c r="A33" s="50">
        <v>29</v>
      </c>
      <c r="B33" s="92" t="s">
        <v>33</v>
      </c>
      <c r="C33" s="115">
        <v>66.66</v>
      </c>
      <c r="D33" s="132">
        <v>1.64</v>
      </c>
      <c r="E33" s="133"/>
      <c r="F33" s="128"/>
    </row>
    <row r="34" spans="1:6" ht="13.5" thickBot="1">
      <c r="A34" s="50">
        <v>30</v>
      </c>
      <c r="B34" s="92" t="s">
        <v>34</v>
      </c>
      <c r="C34" s="115">
        <v>1339.86</v>
      </c>
      <c r="D34" s="132">
        <v>-40.75</v>
      </c>
      <c r="E34" s="133"/>
      <c r="F34" s="128"/>
    </row>
    <row r="35" spans="1:6" ht="13.5" thickBot="1">
      <c r="A35" s="50">
        <v>31</v>
      </c>
      <c r="B35" s="92" t="s">
        <v>35</v>
      </c>
      <c r="C35" s="115">
        <v>183.43</v>
      </c>
      <c r="D35" s="132">
        <v>2.82</v>
      </c>
      <c r="E35" s="133"/>
      <c r="F35" s="128"/>
    </row>
    <row r="36" spans="1:6" ht="13.5" thickBot="1">
      <c r="A36" s="50">
        <v>32</v>
      </c>
      <c r="B36" s="92" t="s">
        <v>36</v>
      </c>
      <c r="C36" s="115">
        <v>155</v>
      </c>
      <c r="D36" s="132">
        <v>21.21</v>
      </c>
      <c r="E36" s="133"/>
      <c r="F36" s="128"/>
    </row>
    <row r="37" spans="1:6" ht="13.5" thickBot="1">
      <c r="A37" s="50"/>
      <c r="B37" s="92" t="s">
        <v>3</v>
      </c>
      <c r="C37" s="115">
        <v>16.88</v>
      </c>
      <c r="D37" s="132">
        <v>0.25</v>
      </c>
      <c r="E37" s="133"/>
      <c r="F37" s="128"/>
    </row>
    <row r="38" spans="1:6" ht="12.75" hidden="1">
      <c r="A38" s="71"/>
      <c r="B38" s="72"/>
      <c r="C38" s="123"/>
      <c r="D38" s="134"/>
      <c r="E38" s="133"/>
      <c r="F38" s="128"/>
    </row>
    <row r="39" spans="1:6" ht="12.75" hidden="1">
      <c r="A39" s="29"/>
      <c r="B39" s="28"/>
      <c r="C39" s="126"/>
      <c r="D39" s="135"/>
      <c r="E39" s="133"/>
      <c r="F39" s="128"/>
    </row>
    <row r="40" spans="1:6" ht="13.5" hidden="1" thickBot="1">
      <c r="A40" s="157" t="s">
        <v>3</v>
      </c>
      <c r="B40" s="158"/>
      <c r="C40" s="121"/>
      <c r="D40" s="129"/>
      <c r="E40" s="136"/>
      <c r="F40" s="129"/>
    </row>
  </sheetData>
  <sheetProtection/>
  <mergeCells count="5">
    <mergeCell ref="A2:A3"/>
    <mergeCell ref="B2:B3"/>
    <mergeCell ref="C2:D2"/>
    <mergeCell ref="E2:F2"/>
    <mergeCell ref="A40:B40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5.375" style="19" customWidth="1"/>
    <col min="2" max="2" width="21.375" style="19" customWidth="1"/>
    <col min="3" max="3" width="16.375" style="19" customWidth="1"/>
    <col min="4" max="4" width="12.625" style="19" customWidth="1"/>
    <col min="5" max="5" width="13.875" style="19" customWidth="1"/>
    <col min="6" max="6" width="12.00390625" style="19" customWidth="1"/>
    <col min="7" max="16384" width="9.125" style="19" customWidth="1"/>
  </cols>
  <sheetData>
    <row r="1" spans="4:6" ht="13.5" thickBot="1">
      <c r="D1" s="45"/>
      <c r="F1" s="45" t="s">
        <v>111</v>
      </c>
    </row>
    <row r="2" spans="1:8" s="42" customFormat="1" ht="68.25" customHeight="1">
      <c r="A2" s="165" t="s">
        <v>46</v>
      </c>
      <c r="B2" s="159" t="s">
        <v>45</v>
      </c>
      <c r="C2" s="159" t="s">
        <v>112</v>
      </c>
      <c r="D2" s="159"/>
      <c r="E2" s="159" t="s">
        <v>113</v>
      </c>
      <c r="F2" s="156"/>
      <c r="G2" s="159" t="s">
        <v>114</v>
      </c>
      <c r="H2" s="156"/>
    </row>
    <row r="3" spans="1:8" ht="12.75">
      <c r="A3" s="166"/>
      <c r="B3" s="164"/>
      <c r="C3" s="62" t="s">
        <v>41</v>
      </c>
      <c r="D3" s="62" t="s">
        <v>109</v>
      </c>
      <c r="E3" s="62" t="s">
        <v>41</v>
      </c>
      <c r="F3" s="61" t="s">
        <v>109</v>
      </c>
      <c r="G3" s="193"/>
      <c r="H3" s="194"/>
    </row>
    <row r="4" spans="1:8" ht="12.75" hidden="1">
      <c r="A4" s="29"/>
      <c r="B4" s="28"/>
      <c r="C4" s="27"/>
      <c r="D4" s="27"/>
      <c r="E4" s="27"/>
      <c r="F4" s="26"/>
      <c r="G4" s="56"/>
      <c r="H4" s="55"/>
    </row>
    <row r="5" spans="1:8" ht="13.5" thickBot="1">
      <c r="A5" s="50">
        <v>1</v>
      </c>
      <c r="B5" s="92" t="s">
        <v>6</v>
      </c>
      <c r="C5" s="115">
        <v>141.51</v>
      </c>
      <c r="D5" s="115">
        <v>-2.12</v>
      </c>
      <c r="E5" s="115">
        <v>58.47</v>
      </c>
      <c r="F5" s="137">
        <v>-2.4</v>
      </c>
      <c r="G5" s="187">
        <v>17688.75</v>
      </c>
      <c r="H5" s="188"/>
    </row>
    <row r="6" spans="1:8" ht="13.5" thickBot="1">
      <c r="A6" s="50">
        <v>2</v>
      </c>
      <c r="B6" s="92" t="s">
        <v>7</v>
      </c>
      <c r="C6" s="115">
        <v>165.69</v>
      </c>
      <c r="D6" s="115">
        <v>0.29</v>
      </c>
      <c r="E6" s="115">
        <v>73.33</v>
      </c>
      <c r="F6" s="137">
        <v>-0.2</v>
      </c>
      <c r="G6" s="187">
        <v>18828.41</v>
      </c>
      <c r="H6" s="188"/>
    </row>
    <row r="7" spans="1:8" ht="13.5" thickBot="1">
      <c r="A7" s="50">
        <v>3</v>
      </c>
      <c r="B7" s="92" t="s">
        <v>8</v>
      </c>
      <c r="C7" s="115">
        <v>111.39</v>
      </c>
      <c r="D7" s="115">
        <v>-0.48</v>
      </c>
      <c r="E7" s="115">
        <v>36.56</v>
      </c>
      <c r="F7" s="137">
        <v>-0.95</v>
      </c>
      <c r="G7" s="187">
        <v>14100</v>
      </c>
      <c r="H7" s="188"/>
    </row>
    <row r="8" spans="1:8" ht="13.5" thickBot="1">
      <c r="A8" s="50">
        <v>4</v>
      </c>
      <c r="B8" s="92" t="s">
        <v>9</v>
      </c>
      <c r="C8" s="115">
        <v>386.04</v>
      </c>
      <c r="D8" s="115">
        <v>-13.98</v>
      </c>
      <c r="E8" s="115">
        <v>130.16</v>
      </c>
      <c r="F8" s="137">
        <v>-8.08</v>
      </c>
      <c r="G8" s="187">
        <v>13836.56</v>
      </c>
      <c r="H8" s="188"/>
    </row>
    <row r="9" spans="1:8" ht="13.5" thickBot="1">
      <c r="A9" s="50">
        <v>5</v>
      </c>
      <c r="B9" s="92" t="s">
        <v>10</v>
      </c>
      <c r="C9" s="115">
        <v>276.78</v>
      </c>
      <c r="D9" s="115">
        <v>-7.18</v>
      </c>
      <c r="E9" s="115">
        <v>92.66</v>
      </c>
      <c r="F9" s="137">
        <v>-0.25</v>
      </c>
      <c r="G9" s="187">
        <v>11071.2</v>
      </c>
      <c r="H9" s="188"/>
    </row>
    <row r="10" spans="1:8" ht="13.5" thickBot="1">
      <c r="A10" s="50">
        <v>6</v>
      </c>
      <c r="B10" s="92" t="s">
        <v>11</v>
      </c>
      <c r="C10" s="115">
        <v>288.3</v>
      </c>
      <c r="D10" s="115">
        <v>-0.57</v>
      </c>
      <c r="E10" s="115">
        <v>96.02</v>
      </c>
      <c r="F10" s="137">
        <v>0.63</v>
      </c>
      <c r="G10" s="187">
        <v>12534.78</v>
      </c>
      <c r="H10" s="188"/>
    </row>
    <row r="11" spans="1:8" ht="13.5" thickBot="1">
      <c r="A11" s="50">
        <v>7</v>
      </c>
      <c r="B11" s="92" t="s">
        <v>12</v>
      </c>
      <c r="C11" s="115">
        <v>174.92</v>
      </c>
      <c r="D11" s="115">
        <v>-1.46</v>
      </c>
      <c r="E11" s="115">
        <v>65.7</v>
      </c>
      <c r="F11" s="137">
        <v>-0.54</v>
      </c>
      <c r="G11" s="187">
        <v>13455.38</v>
      </c>
      <c r="H11" s="188"/>
    </row>
    <row r="12" spans="1:8" ht="13.5" thickBot="1">
      <c r="A12" s="50">
        <v>8</v>
      </c>
      <c r="B12" s="92" t="s">
        <v>13</v>
      </c>
      <c r="C12" s="115">
        <v>499.72</v>
      </c>
      <c r="D12" s="115">
        <v>21.2</v>
      </c>
      <c r="E12" s="115">
        <v>156.63</v>
      </c>
      <c r="F12" s="137">
        <v>-16.51</v>
      </c>
      <c r="G12" s="187">
        <v>14654.55</v>
      </c>
      <c r="H12" s="188"/>
    </row>
    <row r="13" spans="1:8" ht="13.5" thickBot="1">
      <c r="A13" s="50">
        <v>9</v>
      </c>
      <c r="B13" s="92" t="s">
        <v>14</v>
      </c>
      <c r="C13" s="115">
        <v>184.4</v>
      </c>
      <c r="D13" s="115">
        <v>3.25</v>
      </c>
      <c r="E13" s="115">
        <v>58.63</v>
      </c>
      <c r="F13" s="137">
        <v>0.04</v>
      </c>
      <c r="G13" s="187">
        <v>16034.78</v>
      </c>
      <c r="H13" s="188"/>
    </row>
    <row r="14" spans="1:8" ht="13.5" thickBot="1">
      <c r="A14" s="50">
        <v>10</v>
      </c>
      <c r="B14" s="92" t="s">
        <v>15</v>
      </c>
      <c r="C14" s="115">
        <v>94.42</v>
      </c>
      <c r="D14" s="115">
        <v>-1.45</v>
      </c>
      <c r="E14" s="115">
        <v>16.7</v>
      </c>
      <c r="F14" s="137">
        <v>-20.11</v>
      </c>
      <c r="G14" s="187">
        <v>17485.19</v>
      </c>
      <c r="H14" s="188"/>
    </row>
    <row r="15" spans="1:8" ht="13.5" thickBot="1">
      <c r="A15" s="50">
        <v>11</v>
      </c>
      <c r="B15" s="92" t="s">
        <v>16</v>
      </c>
      <c r="C15" s="115">
        <v>350.29</v>
      </c>
      <c r="D15" s="115">
        <v>0.28</v>
      </c>
      <c r="E15" s="115">
        <v>146.58</v>
      </c>
      <c r="F15" s="137">
        <v>-1.27</v>
      </c>
      <c r="G15" s="187">
        <v>11447.39</v>
      </c>
      <c r="H15" s="188"/>
    </row>
    <row r="16" spans="1:8" ht="13.5" thickBot="1">
      <c r="A16" s="50">
        <v>12</v>
      </c>
      <c r="B16" s="92" t="s">
        <v>17</v>
      </c>
      <c r="C16" s="115">
        <v>103.32</v>
      </c>
      <c r="D16" s="115">
        <v>0.65</v>
      </c>
      <c r="E16" s="115">
        <v>32.6</v>
      </c>
      <c r="F16" s="137">
        <v>-1.65</v>
      </c>
      <c r="G16" s="187">
        <v>14153.42</v>
      </c>
      <c r="H16" s="188"/>
    </row>
    <row r="17" spans="1:8" ht="13.5" thickBot="1">
      <c r="A17" s="50">
        <v>13</v>
      </c>
      <c r="B17" s="92" t="s">
        <v>18</v>
      </c>
      <c r="C17" s="115">
        <v>465.25</v>
      </c>
      <c r="D17" s="115">
        <v>4.18</v>
      </c>
      <c r="E17" s="115">
        <v>160.59</v>
      </c>
      <c r="F17" s="137">
        <v>2.91</v>
      </c>
      <c r="G17" s="187">
        <v>12677.11</v>
      </c>
      <c r="H17" s="188"/>
    </row>
    <row r="18" spans="1:8" ht="13.5" thickBot="1">
      <c r="A18" s="50">
        <v>14</v>
      </c>
      <c r="B18" s="92" t="s">
        <v>19</v>
      </c>
      <c r="C18" s="115">
        <v>347.78</v>
      </c>
      <c r="D18" s="115">
        <v>-3.19</v>
      </c>
      <c r="E18" s="115">
        <v>94.07</v>
      </c>
      <c r="F18" s="137">
        <v>-4.36</v>
      </c>
      <c r="G18" s="187">
        <v>11829.25</v>
      </c>
      <c r="H18" s="188"/>
    </row>
    <row r="19" spans="1:8" ht="13.5" thickBot="1">
      <c r="A19" s="50">
        <v>15</v>
      </c>
      <c r="B19" s="92" t="s">
        <v>20</v>
      </c>
      <c r="C19" s="115">
        <v>467.1</v>
      </c>
      <c r="D19" s="115">
        <v>1.08</v>
      </c>
      <c r="E19" s="115">
        <v>210.6</v>
      </c>
      <c r="F19" s="137">
        <v>0.22</v>
      </c>
      <c r="G19" s="187">
        <v>8095.32</v>
      </c>
      <c r="H19" s="188"/>
    </row>
    <row r="20" spans="1:8" ht="13.5" thickBot="1">
      <c r="A20" s="50">
        <v>16</v>
      </c>
      <c r="B20" s="92" t="s">
        <v>21</v>
      </c>
      <c r="C20" s="115">
        <v>181.04</v>
      </c>
      <c r="D20" s="115">
        <v>-11.72</v>
      </c>
      <c r="E20" s="115">
        <v>77.31</v>
      </c>
      <c r="F20" s="137">
        <v>-3.57</v>
      </c>
      <c r="G20" s="187">
        <v>17079.25</v>
      </c>
      <c r="H20" s="188"/>
    </row>
    <row r="21" spans="1:8" ht="13.5" thickBot="1">
      <c r="A21" s="50">
        <v>17</v>
      </c>
      <c r="B21" s="92" t="s">
        <v>22</v>
      </c>
      <c r="C21" s="115">
        <v>294.46</v>
      </c>
      <c r="D21" s="115">
        <v>2.31</v>
      </c>
      <c r="E21" s="115">
        <v>70.65</v>
      </c>
      <c r="F21" s="137">
        <v>1.07</v>
      </c>
      <c r="G21" s="187">
        <v>17632.34</v>
      </c>
      <c r="H21" s="188"/>
    </row>
    <row r="22" spans="1:8" ht="13.5" thickBot="1">
      <c r="A22" s="50">
        <v>18</v>
      </c>
      <c r="B22" s="92" t="s">
        <v>23</v>
      </c>
      <c r="C22" s="115">
        <v>239.53</v>
      </c>
      <c r="D22" s="115">
        <v>-7.38</v>
      </c>
      <c r="E22" s="115">
        <v>114.18</v>
      </c>
      <c r="F22" s="137">
        <v>0.92</v>
      </c>
      <c r="G22" s="187">
        <v>13532.77</v>
      </c>
      <c r="H22" s="188"/>
    </row>
    <row r="23" spans="1:8" ht="13.5" thickBot="1">
      <c r="A23" s="50">
        <v>19</v>
      </c>
      <c r="B23" s="92" t="s">
        <v>24</v>
      </c>
      <c r="C23" s="115">
        <v>425.11</v>
      </c>
      <c r="D23" s="115">
        <v>0.03</v>
      </c>
      <c r="E23" s="115">
        <v>158.55</v>
      </c>
      <c r="F23" s="137">
        <v>-0.35</v>
      </c>
      <c r="G23" s="187">
        <v>7645.86</v>
      </c>
      <c r="H23" s="188"/>
    </row>
    <row r="24" spans="1:8" ht="13.5" thickBot="1">
      <c r="A24" s="50">
        <v>20</v>
      </c>
      <c r="B24" s="92" t="s">
        <v>25</v>
      </c>
      <c r="C24" s="115">
        <v>419.27</v>
      </c>
      <c r="D24" s="115">
        <v>-10.61</v>
      </c>
      <c r="E24" s="115">
        <v>131.98</v>
      </c>
      <c r="F24" s="137">
        <v>-0.63</v>
      </c>
      <c r="G24" s="187">
        <v>15136.1</v>
      </c>
      <c r="H24" s="188"/>
    </row>
    <row r="25" spans="1:8" ht="13.5" thickBot="1">
      <c r="A25" s="50">
        <v>21</v>
      </c>
      <c r="B25" s="92" t="s">
        <v>26</v>
      </c>
      <c r="C25" s="115">
        <v>201.09</v>
      </c>
      <c r="D25" s="115">
        <v>-2.25</v>
      </c>
      <c r="E25" s="115">
        <v>84.56</v>
      </c>
      <c r="F25" s="137">
        <v>-4.18</v>
      </c>
      <c r="G25" s="187">
        <v>11556.9</v>
      </c>
      <c r="H25" s="188"/>
    </row>
    <row r="26" spans="1:8" ht="13.5" thickBot="1">
      <c r="A26" s="50">
        <v>22</v>
      </c>
      <c r="B26" s="92" t="s">
        <v>27</v>
      </c>
      <c r="C26" s="115">
        <v>134.83</v>
      </c>
      <c r="D26" s="115">
        <v>-4.88</v>
      </c>
      <c r="E26" s="115">
        <v>44.57</v>
      </c>
      <c r="F26" s="137">
        <v>-0.79</v>
      </c>
      <c r="G26" s="187">
        <v>14655.43</v>
      </c>
      <c r="H26" s="188"/>
    </row>
    <row r="27" spans="1:8" ht="13.5" thickBot="1">
      <c r="A27" s="50">
        <v>23</v>
      </c>
      <c r="B27" s="92" t="s">
        <v>28</v>
      </c>
      <c r="C27" s="115">
        <v>138.25</v>
      </c>
      <c r="D27" s="115">
        <v>-1.3</v>
      </c>
      <c r="E27" s="115">
        <v>64.71</v>
      </c>
      <c r="F27" s="137">
        <v>-0.83</v>
      </c>
      <c r="G27" s="187">
        <v>17281.25</v>
      </c>
      <c r="H27" s="188"/>
    </row>
    <row r="28" spans="1:8" ht="13.5" thickBot="1">
      <c r="A28" s="50">
        <v>24</v>
      </c>
      <c r="B28" s="92" t="s">
        <v>39</v>
      </c>
      <c r="C28" s="115">
        <v>361.1</v>
      </c>
      <c r="D28" s="115">
        <v>-12.32</v>
      </c>
      <c r="E28" s="115">
        <v>108.47</v>
      </c>
      <c r="F28" s="137">
        <v>-8.72</v>
      </c>
      <c r="G28" s="187">
        <v>15907.49</v>
      </c>
      <c r="H28" s="188"/>
    </row>
    <row r="29" spans="1:8" ht="13.5" thickBot="1">
      <c r="A29" s="50">
        <v>25</v>
      </c>
      <c r="B29" s="92" t="s">
        <v>30</v>
      </c>
      <c r="C29" s="115">
        <v>510.3</v>
      </c>
      <c r="D29" s="115">
        <v>0.17</v>
      </c>
      <c r="E29" s="115">
        <v>211.85</v>
      </c>
      <c r="F29" s="137">
        <v>2.93</v>
      </c>
      <c r="G29" s="187">
        <v>12951.78</v>
      </c>
      <c r="H29" s="188"/>
    </row>
    <row r="30" spans="1:8" ht="13.5" thickBot="1">
      <c r="A30" s="50">
        <v>26</v>
      </c>
      <c r="B30" s="92" t="s">
        <v>38</v>
      </c>
      <c r="C30" s="115">
        <v>246</v>
      </c>
      <c r="D30" s="115">
        <v>0</v>
      </c>
      <c r="E30" s="115">
        <v>114.46</v>
      </c>
      <c r="F30" s="137">
        <v>3.01</v>
      </c>
      <c r="G30" s="187">
        <v>9010.99</v>
      </c>
      <c r="H30" s="188"/>
    </row>
    <row r="31" spans="1:8" ht="13.5" thickBot="1">
      <c r="A31" s="50">
        <v>27</v>
      </c>
      <c r="B31" s="92" t="s">
        <v>31</v>
      </c>
      <c r="C31" s="115">
        <v>390.43</v>
      </c>
      <c r="D31" s="115">
        <v>5.84</v>
      </c>
      <c r="E31" s="115">
        <v>211.98</v>
      </c>
      <c r="F31" s="137">
        <v>3.89</v>
      </c>
      <c r="G31" s="187">
        <v>12239.18</v>
      </c>
      <c r="H31" s="188"/>
    </row>
    <row r="32" spans="1:8" ht="13.5" thickBot="1">
      <c r="A32" s="50">
        <v>28</v>
      </c>
      <c r="B32" s="92" t="s">
        <v>32</v>
      </c>
      <c r="C32" s="115">
        <v>892.11</v>
      </c>
      <c r="D32" s="115">
        <v>-2.83</v>
      </c>
      <c r="E32" s="115">
        <v>122.99</v>
      </c>
      <c r="F32" s="137">
        <v>-4.94</v>
      </c>
      <c r="G32" s="187">
        <v>1682.27</v>
      </c>
      <c r="H32" s="188"/>
    </row>
    <row r="33" spans="1:8" ht="13.5" thickBot="1">
      <c r="A33" s="50">
        <v>29</v>
      </c>
      <c r="B33" s="92" t="s">
        <v>33</v>
      </c>
      <c r="C33" s="115">
        <v>733.26</v>
      </c>
      <c r="D33" s="115">
        <v>18.01</v>
      </c>
      <c r="E33" s="115">
        <v>433.93</v>
      </c>
      <c r="F33" s="137">
        <v>-18.04</v>
      </c>
      <c r="G33" s="187">
        <v>1382.73</v>
      </c>
      <c r="H33" s="188"/>
    </row>
    <row r="34" spans="1:8" ht="13.5" thickBot="1">
      <c r="A34" s="50">
        <v>30</v>
      </c>
      <c r="B34" s="92" t="s">
        <v>34</v>
      </c>
      <c r="C34" s="115">
        <v>1339.86</v>
      </c>
      <c r="D34" s="115">
        <v>-40.75</v>
      </c>
      <c r="E34" s="115">
        <v>26.15</v>
      </c>
      <c r="F34" s="137">
        <v>7.8</v>
      </c>
      <c r="G34" s="187">
        <v>2526.61</v>
      </c>
      <c r="H34" s="188"/>
    </row>
    <row r="35" spans="1:8" ht="13.5" thickBot="1">
      <c r="A35" s="50">
        <v>31</v>
      </c>
      <c r="B35" s="92" t="s">
        <v>35</v>
      </c>
      <c r="C35" s="115">
        <v>183.43</v>
      </c>
      <c r="D35" s="115">
        <v>2.82</v>
      </c>
      <c r="E35" s="115">
        <v>168.03</v>
      </c>
      <c r="F35" s="137">
        <v>24.18</v>
      </c>
      <c r="G35" s="187">
        <v>345.9</v>
      </c>
      <c r="H35" s="188"/>
    </row>
    <row r="36" spans="1:8" ht="13.5" thickBot="1">
      <c r="A36" s="50">
        <v>32</v>
      </c>
      <c r="B36" s="92" t="s">
        <v>36</v>
      </c>
      <c r="C36" s="115">
        <v>155</v>
      </c>
      <c r="D36" s="115">
        <v>21.21</v>
      </c>
      <c r="E36" s="115">
        <v>3.2</v>
      </c>
      <c r="F36" s="137">
        <v>-0.46</v>
      </c>
      <c r="G36" s="187">
        <v>292.29</v>
      </c>
      <c r="H36" s="188"/>
    </row>
    <row r="37" spans="1:8" ht="13.5" thickBot="1">
      <c r="A37" s="50"/>
      <c r="B37" s="92" t="s">
        <v>3</v>
      </c>
      <c r="C37" s="115">
        <v>10901.98</v>
      </c>
      <c r="D37" s="115">
        <v>-43.15</v>
      </c>
      <c r="E37" s="115">
        <v>3576.87</v>
      </c>
      <c r="F37" s="137">
        <v>-51.23</v>
      </c>
      <c r="G37" s="187">
        <v>9445</v>
      </c>
      <c r="H37" s="188"/>
    </row>
    <row r="38" spans="1:8" ht="12.75" hidden="1">
      <c r="A38" s="71"/>
      <c r="B38" s="72"/>
      <c r="C38" s="109"/>
      <c r="D38" s="109"/>
      <c r="E38" s="109"/>
      <c r="F38" s="138"/>
      <c r="G38" s="72"/>
      <c r="H38" s="72"/>
    </row>
    <row r="39" spans="1:8" ht="12.75" hidden="1">
      <c r="A39" s="29"/>
      <c r="B39" s="28"/>
      <c r="C39" s="111"/>
      <c r="D39" s="111"/>
      <c r="E39" s="111"/>
      <c r="F39" s="139"/>
      <c r="G39" s="28"/>
      <c r="H39" s="28"/>
    </row>
    <row r="40" spans="1:8" ht="13.5" hidden="1" thickBot="1">
      <c r="A40" s="189" t="s">
        <v>3</v>
      </c>
      <c r="B40" s="190"/>
      <c r="C40" s="115">
        <f>ROUND(SUM(C4:C39),2)</f>
        <v>21803.96</v>
      </c>
      <c r="D40" s="115">
        <f>ROUND(SUM(D4:D39),2)</f>
        <v>-86.3</v>
      </c>
      <c r="E40" s="115">
        <f>ROUND(SUM(E4:E39),2)</f>
        <v>7153.74</v>
      </c>
      <c r="F40" s="137">
        <f>ROUND(SUM(F4:F39),2)</f>
        <v>-102.46</v>
      </c>
      <c r="G40" s="191"/>
      <c r="H40" s="192"/>
    </row>
  </sheetData>
  <sheetProtection/>
  <mergeCells count="41">
    <mergeCell ref="A2:A3"/>
    <mergeCell ref="B2:B3"/>
    <mergeCell ref="C2:D2"/>
    <mergeCell ref="E2:F2"/>
    <mergeCell ref="G2:H2"/>
    <mergeCell ref="G3:H3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34:H34"/>
    <mergeCell ref="G23:H23"/>
    <mergeCell ref="G24:H24"/>
    <mergeCell ref="G25:H25"/>
    <mergeCell ref="G26:H26"/>
    <mergeCell ref="G27:H27"/>
    <mergeCell ref="G28:H28"/>
    <mergeCell ref="G35:H35"/>
    <mergeCell ref="G36:H36"/>
    <mergeCell ref="G37:H37"/>
    <mergeCell ref="A40:B40"/>
    <mergeCell ref="G40:H40"/>
    <mergeCell ref="G29:H29"/>
    <mergeCell ref="G30:H30"/>
    <mergeCell ref="G31:H31"/>
    <mergeCell ref="G32:H32"/>
    <mergeCell ref="G33:H33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4.625" style="19" customWidth="1"/>
    <col min="2" max="2" width="21.375" style="19" customWidth="1"/>
    <col min="3" max="3" width="13.875" style="19" bestFit="1" customWidth="1"/>
    <col min="4" max="4" width="12.00390625" style="19" bestFit="1" customWidth="1"/>
    <col min="5" max="16384" width="9.125" style="19" customWidth="1"/>
  </cols>
  <sheetData>
    <row r="1" ht="13.5" thickBot="1">
      <c r="D1" s="19" t="s">
        <v>115</v>
      </c>
    </row>
    <row r="2" spans="1:4" s="42" customFormat="1" ht="39" customHeight="1">
      <c r="A2" s="162" t="s">
        <v>46</v>
      </c>
      <c r="B2" s="181" t="s">
        <v>45</v>
      </c>
      <c r="C2" s="159" t="s">
        <v>116</v>
      </c>
      <c r="D2" s="156"/>
    </row>
    <row r="3" spans="1:4" ht="12.75">
      <c r="A3" s="163"/>
      <c r="B3" s="183"/>
      <c r="C3" s="62" t="s">
        <v>41</v>
      </c>
      <c r="D3" s="61" t="s">
        <v>109</v>
      </c>
    </row>
    <row r="4" spans="1:4" ht="12.75" hidden="1">
      <c r="A4" s="29"/>
      <c r="B4" s="28"/>
      <c r="C4" s="119"/>
      <c r="D4" s="120"/>
    </row>
    <row r="5" spans="1:4" ht="13.5" thickBot="1">
      <c r="A5" s="50">
        <v>1</v>
      </c>
      <c r="B5" s="92" t="s">
        <v>6</v>
      </c>
      <c r="C5" s="98">
        <v>5.443</v>
      </c>
      <c r="D5" s="122">
        <v>-0.081</v>
      </c>
    </row>
    <row r="6" spans="1:4" ht="13.5" thickBot="1">
      <c r="A6" s="50">
        <v>2</v>
      </c>
      <c r="B6" s="92" t="s">
        <v>7</v>
      </c>
      <c r="C6" s="98">
        <v>6.137</v>
      </c>
      <c r="D6" s="122">
        <v>0.011</v>
      </c>
    </row>
    <row r="7" spans="1:4" ht="13.5" thickBot="1">
      <c r="A7" s="50">
        <v>3</v>
      </c>
      <c r="B7" s="92" t="s">
        <v>8</v>
      </c>
      <c r="C7" s="98">
        <v>4.641</v>
      </c>
      <c r="D7" s="122">
        <v>-0.223</v>
      </c>
    </row>
    <row r="8" spans="1:4" ht="13.5" thickBot="1">
      <c r="A8" s="50">
        <v>4</v>
      </c>
      <c r="B8" s="92" t="s">
        <v>9</v>
      </c>
      <c r="C8" s="98">
        <v>6.329</v>
      </c>
      <c r="D8" s="122">
        <v>-0.123</v>
      </c>
    </row>
    <row r="9" spans="1:4" ht="13.5" thickBot="1">
      <c r="A9" s="50">
        <v>5</v>
      </c>
      <c r="B9" s="92" t="s">
        <v>10</v>
      </c>
      <c r="C9" s="98">
        <v>8.141</v>
      </c>
      <c r="D9" s="122">
        <v>-0.211</v>
      </c>
    </row>
    <row r="10" spans="1:4" ht="13.5" thickBot="1">
      <c r="A10" s="50">
        <v>6</v>
      </c>
      <c r="B10" s="92" t="s">
        <v>11</v>
      </c>
      <c r="C10" s="98">
        <v>7.032</v>
      </c>
      <c r="D10" s="122">
        <v>-0.014</v>
      </c>
    </row>
    <row r="11" spans="1:4" ht="13.5" thickBot="1">
      <c r="A11" s="50">
        <v>7</v>
      </c>
      <c r="B11" s="92" t="s">
        <v>12</v>
      </c>
      <c r="C11" s="98">
        <v>5.301</v>
      </c>
      <c r="D11" s="122">
        <v>-0.044</v>
      </c>
    </row>
    <row r="12" spans="1:4" ht="13.5" thickBot="1">
      <c r="A12" s="50">
        <v>8</v>
      </c>
      <c r="B12" s="92" t="s">
        <v>13</v>
      </c>
      <c r="C12" s="98">
        <v>9.994</v>
      </c>
      <c r="D12" s="122">
        <v>1.133</v>
      </c>
    </row>
    <row r="13" spans="1:4" ht="13.5" thickBot="1">
      <c r="A13" s="50">
        <v>9</v>
      </c>
      <c r="B13" s="92" t="s">
        <v>14</v>
      </c>
      <c r="C13" s="98">
        <v>6.359</v>
      </c>
      <c r="D13" s="122">
        <v>0.112</v>
      </c>
    </row>
    <row r="14" spans="1:4" ht="13.5" thickBot="1">
      <c r="A14" s="50">
        <v>10</v>
      </c>
      <c r="B14" s="92" t="s">
        <v>15</v>
      </c>
      <c r="C14" s="98">
        <v>5.246</v>
      </c>
      <c r="D14" s="122">
        <v>0.452</v>
      </c>
    </row>
    <row r="15" spans="1:4" ht="13.5" thickBot="1">
      <c r="A15" s="50">
        <v>11</v>
      </c>
      <c r="B15" s="92" t="s">
        <v>16</v>
      </c>
      <c r="C15" s="98">
        <v>8.544</v>
      </c>
      <c r="D15" s="122">
        <v>0.007</v>
      </c>
    </row>
    <row r="16" spans="1:4" ht="13.5" thickBot="1">
      <c r="A16" s="50">
        <v>12</v>
      </c>
      <c r="B16" s="92" t="s">
        <v>17</v>
      </c>
      <c r="C16" s="98">
        <v>4.305</v>
      </c>
      <c r="D16" s="122">
        <v>0.027</v>
      </c>
    </row>
    <row r="17" spans="1:4" ht="13.5" thickBot="1">
      <c r="A17" s="50">
        <v>13</v>
      </c>
      <c r="B17" s="92" t="s">
        <v>18</v>
      </c>
      <c r="C17" s="98">
        <v>10.114</v>
      </c>
      <c r="D17" s="122">
        <v>0.091</v>
      </c>
    </row>
    <row r="18" spans="1:4" ht="13.5" thickBot="1">
      <c r="A18" s="50">
        <v>14</v>
      </c>
      <c r="B18" s="92" t="s">
        <v>19</v>
      </c>
      <c r="C18" s="98">
        <v>8.695</v>
      </c>
      <c r="D18" s="122">
        <v>-0.541</v>
      </c>
    </row>
    <row r="19" spans="1:4" ht="13.5" thickBot="1">
      <c r="A19" s="50">
        <v>15</v>
      </c>
      <c r="B19" s="92" t="s">
        <v>20</v>
      </c>
      <c r="C19" s="98">
        <v>8.493</v>
      </c>
      <c r="D19" s="122">
        <v>0.317</v>
      </c>
    </row>
    <row r="20" spans="1:4" ht="13.5" thickBot="1">
      <c r="A20" s="50">
        <v>16</v>
      </c>
      <c r="B20" s="92" t="s">
        <v>21</v>
      </c>
      <c r="C20" s="98">
        <v>8.621</v>
      </c>
      <c r="D20" s="122">
        <v>0.24</v>
      </c>
    </row>
    <row r="21" spans="1:4" ht="13.5" thickBot="1">
      <c r="A21" s="50">
        <v>17</v>
      </c>
      <c r="B21" s="92" t="s">
        <v>22</v>
      </c>
      <c r="C21" s="98">
        <v>6.135</v>
      </c>
      <c r="D21" s="122">
        <v>0.049</v>
      </c>
    </row>
    <row r="22" spans="1:4" ht="13.5" thickBot="1">
      <c r="A22" s="50">
        <v>18</v>
      </c>
      <c r="B22" s="92" t="s">
        <v>23</v>
      </c>
      <c r="C22" s="98">
        <v>5.57</v>
      </c>
      <c r="D22" s="122">
        <v>-0.042</v>
      </c>
    </row>
    <row r="23" spans="1:4" ht="13.5" thickBot="1">
      <c r="A23" s="50">
        <v>19</v>
      </c>
      <c r="B23" s="92" t="s">
        <v>24</v>
      </c>
      <c r="C23" s="98">
        <v>7.085</v>
      </c>
      <c r="D23" s="122">
        <v>-0.12</v>
      </c>
    </row>
    <row r="24" spans="1:4" ht="13.5" thickBot="1">
      <c r="A24" s="50">
        <v>20</v>
      </c>
      <c r="B24" s="92" t="s">
        <v>25</v>
      </c>
      <c r="C24" s="98">
        <v>7.623</v>
      </c>
      <c r="D24" s="122">
        <v>0.211</v>
      </c>
    </row>
    <row r="25" spans="1:4" ht="13.5" thickBot="1">
      <c r="A25" s="50">
        <v>21</v>
      </c>
      <c r="B25" s="92" t="s">
        <v>26</v>
      </c>
      <c r="C25" s="98">
        <v>6.284</v>
      </c>
      <c r="D25" s="122">
        <v>-0.07</v>
      </c>
    </row>
    <row r="26" spans="1:4" ht="13.5" thickBot="1">
      <c r="A26" s="50">
        <v>22</v>
      </c>
      <c r="B26" s="92" t="s">
        <v>27</v>
      </c>
      <c r="C26" s="98">
        <v>7.096</v>
      </c>
      <c r="D26" s="122">
        <v>-0.257</v>
      </c>
    </row>
    <row r="27" spans="1:4" ht="13.5" thickBot="1">
      <c r="A27" s="50">
        <v>23</v>
      </c>
      <c r="B27" s="92" t="s">
        <v>28</v>
      </c>
      <c r="C27" s="98">
        <v>7.276</v>
      </c>
      <c r="D27" s="122">
        <v>0.298</v>
      </c>
    </row>
    <row r="28" spans="1:4" ht="13.5" thickBot="1">
      <c r="A28" s="50">
        <v>24</v>
      </c>
      <c r="B28" s="92" t="s">
        <v>39</v>
      </c>
      <c r="C28" s="98">
        <v>5.39</v>
      </c>
      <c r="D28" s="122">
        <v>0.055</v>
      </c>
    </row>
    <row r="29" spans="1:4" ht="13.5" thickBot="1">
      <c r="A29" s="50">
        <v>25</v>
      </c>
      <c r="B29" s="92" t="s">
        <v>30</v>
      </c>
      <c r="C29" s="98">
        <v>7.732</v>
      </c>
      <c r="D29" s="122">
        <v>0.118</v>
      </c>
    </row>
    <row r="30" spans="1:4" ht="13.5" thickBot="1">
      <c r="A30" s="50">
        <v>26</v>
      </c>
      <c r="B30" s="92" t="s">
        <v>38</v>
      </c>
      <c r="C30" s="98">
        <v>9.84</v>
      </c>
      <c r="D30" s="122">
        <v>1.357</v>
      </c>
    </row>
    <row r="31" spans="1:4" ht="13.5" thickBot="1">
      <c r="A31" s="50">
        <v>27</v>
      </c>
      <c r="B31" s="92" t="s">
        <v>31</v>
      </c>
      <c r="C31" s="98">
        <v>9.523</v>
      </c>
      <c r="D31" s="122">
        <v>0.143</v>
      </c>
    </row>
    <row r="32" spans="1:4" ht="13.5" thickBot="1">
      <c r="A32" s="50">
        <v>28</v>
      </c>
      <c r="B32" s="92" t="s">
        <v>32</v>
      </c>
      <c r="C32" s="98">
        <v>8.184</v>
      </c>
      <c r="D32" s="122">
        <v>-0.421</v>
      </c>
    </row>
    <row r="33" spans="1:4" ht="13.5" thickBot="1">
      <c r="A33" s="50">
        <v>29</v>
      </c>
      <c r="B33" s="92" t="s">
        <v>33</v>
      </c>
      <c r="C33" s="98">
        <v>10.045</v>
      </c>
      <c r="D33" s="122">
        <v>0.756</v>
      </c>
    </row>
    <row r="34" spans="1:4" ht="13.5" thickBot="1">
      <c r="A34" s="50">
        <v>30</v>
      </c>
      <c r="B34" s="92" t="s">
        <v>34</v>
      </c>
      <c r="C34" s="98">
        <v>9.24</v>
      </c>
      <c r="D34" s="122">
        <v>-0.088</v>
      </c>
    </row>
    <row r="35" spans="1:4" ht="13.5" thickBot="1">
      <c r="A35" s="50">
        <v>31</v>
      </c>
      <c r="B35" s="92" t="s">
        <v>35</v>
      </c>
      <c r="C35" s="98">
        <v>5.395</v>
      </c>
      <c r="D35" s="122">
        <v>0.88</v>
      </c>
    </row>
    <row r="36" spans="1:4" ht="13.5" thickBot="1">
      <c r="A36" s="50">
        <v>32</v>
      </c>
      <c r="B36" s="92" t="s">
        <v>36</v>
      </c>
      <c r="C36" s="98">
        <v>7.381</v>
      </c>
      <c r="D36" s="122">
        <v>0.339</v>
      </c>
    </row>
    <row r="37" spans="1:4" ht="13.5" thickBot="1">
      <c r="A37" s="50"/>
      <c r="B37" s="92" t="s">
        <v>3</v>
      </c>
      <c r="C37" s="98">
        <v>7.64</v>
      </c>
      <c r="D37" s="122">
        <v>0.107</v>
      </c>
    </row>
    <row r="38" spans="1:4" ht="12.75" hidden="1">
      <c r="A38" s="71"/>
      <c r="B38" s="72"/>
      <c r="C38" s="72"/>
      <c r="D38" s="140"/>
    </row>
    <row r="39" spans="1:4" ht="12.75" hidden="1">
      <c r="A39" s="29"/>
      <c r="B39" s="28"/>
      <c r="C39" s="28"/>
      <c r="D39" s="24"/>
    </row>
    <row r="40" spans="1:4" ht="13.5" hidden="1" thickBot="1">
      <c r="A40" s="157" t="s">
        <v>88</v>
      </c>
      <c r="B40" s="158"/>
      <c r="C40" s="20"/>
      <c r="D40" s="132"/>
    </row>
  </sheetData>
  <sheetProtection/>
  <mergeCells count="4">
    <mergeCell ref="A2:A3"/>
    <mergeCell ref="B2:B3"/>
    <mergeCell ref="C2:D2"/>
    <mergeCell ref="A40:B40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3">
      <selection activeCell="O16" sqref="O16"/>
    </sheetView>
  </sheetViews>
  <sheetFormatPr defaultColWidth="9.00390625" defaultRowHeight="12.75"/>
  <cols>
    <col min="1" max="1" width="5.875" style="19" customWidth="1"/>
    <col min="2" max="2" width="21.375" style="19" customWidth="1"/>
    <col min="3" max="3" width="8.375" style="19" customWidth="1"/>
    <col min="4" max="4" width="7.375" style="19" customWidth="1"/>
    <col min="5" max="5" width="9.625" style="19" customWidth="1"/>
    <col min="6" max="6" width="8.625" style="19" customWidth="1"/>
    <col min="7" max="7" width="8.25390625" style="19" customWidth="1"/>
    <col min="8" max="8" width="8.00390625" style="19" customWidth="1"/>
    <col min="9" max="9" width="12.75390625" style="19" customWidth="1"/>
    <col min="10" max="10" width="8.625" style="19" customWidth="1"/>
    <col min="11" max="16384" width="9.125" style="19" customWidth="1"/>
  </cols>
  <sheetData>
    <row r="1" spans="2:10" ht="13.5" thickBot="1">
      <c r="B1" s="141" t="s">
        <v>117</v>
      </c>
      <c r="C1" s="141"/>
      <c r="D1" s="141"/>
      <c r="E1" s="141"/>
      <c r="F1" s="141"/>
      <c r="G1" s="141"/>
      <c r="H1" s="141"/>
      <c r="I1" s="195" t="s">
        <v>118</v>
      </c>
      <c r="J1" s="195"/>
    </row>
    <row r="2" spans="1:10" s="42" customFormat="1" ht="44.25" customHeight="1">
      <c r="A2" s="66" t="s">
        <v>76</v>
      </c>
      <c r="B2" s="44" t="s">
        <v>45</v>
      </c>
      <c r="C2" s="159" t="s">
        <v>119</v>
      </c>
      <c r="D2" s="159"/>
      <c r="E2" s="184" t="s">
        <v>120</v>
      </c>
      <c r="F2" s="155"/>
      <c r="G2" s="159" t="s">
        <v>121</v>
      </c>
      <c r="H2" s="159"/>
      <c r="I2" s="184" t="s">
        <v>122</v>
      </c>
      <c r="J2" s="185"/>
    </row>
    <row r="3" spans="1:10" ht="12.75">
      <c r="A3" s="143" t="s">
        <v>79</v>
      </c>
      <c r="B3" s="144"/>
      <c r="C3" s="62" t="s">
        <v>41</v>
      </c>
      <c r="D3" s="62" t="s">
        <v>109</v>
      </c>
      <c r="E3" s="62" t="s">
        <v>41</v>
      </c>
      <c r="F3" s="62" t="s">
        <v>109</v>
      </c>
      <c r="G3" s="62" t="s">
        <v>41</v>
      </c>
      <c r="H3" s="62" t="s">
        <v>109</v>
      </c>
      <c r="I3" s="62" t="s">
        <v>41</v>
      </c>
      <c r="J3" s="61" t="s">
        <v>109</v>
      </c>
    </row>
    <row r="4" spans="1:10" ht="12.75" hidden="1">
      <c r="A4" s="29"/>
      <c r="B4" s="28"/>
      <c r="C4" s="119"/>
      <c r="D4" s="119"/>
      <c r="E4" s="119"/>
      <c r="F4" s="119"/>
      <c r="G4" s="119"/>
      <c r="H4" s="119"/>
      <c r="I4" s="119"/>
      <c r="J4" s="120"/>
    </row>
    <row r="5" spans="1:10" ht="13.5" thickBot="1">
      <c r="A5" s="145">
        <v>1</v>
      </c>
      <c r="B5" s="92" t="s">
        <v>6</v>
      </c>
      <c r="C5" s="115">
        <v>1.81</v>
      </c>
      <c r="D5" s="115">
        <v>0.01</v>
      </c>
      <c r="E5" s="93">
        <v>9.77</v>
      </c>
      <c r="F5" s="93">
        <v>0.04</v>
      </c>
      <c r="G5" s="98">
        <v>23.59</v>
      </c>
      <c r="H5" s="98">
        <v>-0.35</v>
      </c>
      <c r="I5" s="98">
        <v>13</v>
      </c>
      <c r="J5" s="122">
        <v>-0.29</v>
      </c>
    </row>
    <row r="6" spans="1:10" ht="13.5" thickBot="1">
      <c r="A6" s="145">
        <v>2</v>
      </c>
      <c r="B6" s="92" t="s">
        <v>7</v>
      </c>
      <c r="C6" s="115">
        <v>1.42</v>
      </c>
      <c r="D6" s="115">
        <v>0.01</v>
      </c>
      <c r="E6" s="93">
        <v>9.2</v>
      </c>
      <c r="F6" s="93">
        <v>0.11</v>
      </c>
      <c r="G6" s="98">
        <v>25.49</v>
      </c>
      <c r="H6" s="98">
        <v>0.04</v>
      </c>
      <c r="I6" s="98">
        <v>17.89</v>
      </c>
      <c r="J6" s="122">
        <v>-0.14</v>
      </c>
    </row>
    <row r="7" spans="1:10" ht="13.5" thickBot="1">
      <c r="A7" s="145">
        <v>3</v>
      </c>
      <c r="B7" s="92" t="s">
        <v>8</v>
      </c>
      <c r="C7" s="115">
        <v>1.16</v>
      </c>
      <c r="D7" s="115">
        <v>-0.01</v>
      </c>
      <c r="E7" s="93">
        <v>9.2</v>
      </c>
      <c r="F7" s="93">
        <v>0</v>
      </c>
      <c r="G7" s="98">
        <v>19.89</v>
      </c>
      <c r="H7" s="98">
        <v>-0.09</v>
      </c>
      <c r="I7" s="98">
        <v>17.09</v>
      </c>
      <c r="J7" s="122">
        <v>-0.01</v>
      </c>
    </row>
    <row r="8" spans="1:10" ht="13.5" thickBot="1">
      <c r="A8" s="145">
        <v>4</v>
      </c>
      <c r="B8" s="92" t="s">
        <v>9</v>
      </c>
      <c r="C8" s="115">
        <v>1.74</v>
      </c>
      <c r="D8" s="115">
        <v>-0.03</v>
      </c>
      <c r="E8" s="93">
        <v>8.14</v>
      </c>
      <c r="F8" s="93">
        <v>-0.13</v>
      </c>
      <c r="G8" s="98">
        <v>19.11</v>
      </c>
      <c r="H8" s="98">
        <v>-0.5</v>
      </c>
      <c r="I8" s="98">
        <v>10.96</v>
      </c>
      <c r="J8" s="122">
        <v>-0.13</v>
      </c>
    </row>
    <row r="9" spans="1:10" ht="13.5" thickBot="1">
      <c r="A9" s="145">
        <v>5</v>
      </c>
      <c r="B9" s="92" t="s">
        <v>10</v>
      </c>
      <c r="C9" s="115">
        <v>2.14</v>
      </c>
      <c r="D9" s="115">
        <v>-0.01</v>
      </c>
      <c r="E9" s="93">
        <v>9.78</v>
      </c>
      <c r="F9" s="93">
        <v>0</v>
      </c>
      <c r="G9" s="98">
        <v>21.29</v>
      </c>
      <c r="H9" s="98">
        <v>-0.55</v>
      </c>
      <c r="I9" s="98">
        <v>9.95</v>
      </c>
      <c r="J9" s="122">
        <v>-0.23</v>
      </c>
    </row>
    <row r="10" spans="1:10" ht="13.5" thickBot="1">
      <c r="A10" s="145">
        <v>6</v>
      </c>
      <c r="B10" s="92" t="s">
        <v>11</v>
      </c>
      <c r="C10" s="115">
        <v>1.65</v>
      </c>
      <c r="D10" s="115">
        <v>0.05</v>
      </c>
      <c r="E10" s="93">
        <v>8.76</v>
      </c>
      <c r="F10" s="93">
        <v>0.04</v>
      </c>
      <c r="G10" s="98">
        <v>20.02</v>
      </c>
      <c r="H10" s="98">
        <v>-0.04</v>
      </c>
      <c r="I10" s="98">
        <v>12.14</v>
      </c>
      <c r="J10" s="122">
        <v>-0.39</v>
      </c>
    </row>
    <row r="11" spans="1:10" ht="13.5" thickBot="1">
      <c r="A11" s="145">
        <v>7</v>
      </c>
      <c r="B11" s="92" t="s">
        <v>12</v>
      </c>
      <c r="C11" s="115">
        <v>1.37</v>
      </c>
      <c r="D11" s="115">
        <v>0.01</v>
      </c>
      <c r="E11" s="93">
        <v>8.95</v>
      </c>
      <c r="F11" s="93">
        <v>0</v>
      </c>
      <c r="G11" s="98">
        <v>21.87</v>
      </c>
      <c r="H11" s="98">
        <v>-0.18</v>
      </c>
      <c r="I11" s="98">
        <v>15.99</v>
      </c>
      <c r="J11" s="122">
        <v>-0.22</v>
      </c>
    </row>
    <row r="12" spans="1:10" ht="13.5" thickBot="1">
      <c r="A12" s="145">
        <v>8</v>
      </c>
      <c r="B12" s="92" t="s">
        <v>13</v>
      </c>
      <c r="C12" s="115">
        <v>2.47</v>
      </c>
      <c r="D12" s="115">
        <v>0.11</v>
      </c>
      <c r="E12" s="93">
        <v>7.63</v>
      </c>
      <c r="F12" s="93">
        <v>0.22</v>
      </c>
      <c r="G12" s="98">
        <v>23.24</v>
      </c>
      <c r="H12" s="98">
        <v>0.56</v>
      </c>
      <c r="I12" s="98">
        <v>9.41</v>
      </c>
      <c r="J12" s="122">
        <v>-0.21</v>
      </c>
    </row>
    <row r="13" spans="1:10" ht="13.5" thickBot="1">
      <c r="A13" s="145">
        <v>9</v>
      </c>
      <c r="B13" s="92" t="s">
        <v>14</v>
      </c>
      <c r="C13" s="115">
        <v>2.37</v>
      </c>
      <c r="D13" s="115">
        <v>0.06</v>
      </c>
      <c r="E13" s="93">
        <v>8.26</v>
      </c>
      <c r="F13" s="93">
        <v>-0.03</v>
      </c>
      <c r="G13" s="98">
        <v>21.44</v>
      </c>
      <c r="H13" s="98">
        <v>-0.13</v>
      </c>
      <c r="I13" s="98">
        <v>9.03</v>
      </c>
      <c r="J13" s="122">
        <v>-0.3</v>
      </c>
    </row>
    <row r="14" spans="1:10" ht="13.5" thickBot="1">
      <c r="A14" s="145">
        <v>10</v>
      </c>
      <c r="B14" s="92" t="s">
        <v>15</v>
      </c>
      <c r="C14" s="115">
        <v>1.56</v>
      </c>
      <c r="D14" s="115">
        <v>0.1</v>
      </c>
      <c r="E14" s="93">
        <v>9.86</v>
      </c>
      <c r="F14" s="93">
        <v>-1.8</v>
      </c>
      <c r="G14" s="98">
        <v>26.98</v>
      </c>
      <c r="H14" s="98">
        <v>-0.41</v>
      </c>
      <c r="I14" s="98">
        <v>17.3</v>
      </c>
      <c r="J14" s="122">
        <v>-1.5</v>
      </c>
    </row>
    <row r="15" spans="1:10" ht="13.5" thickBot="1">
      <c r="A15" s="145">
        <v>11</v>
      </c>
      <c r="B15" s="92" t="s">
        <v>16</v>
      </c>
      <c r="C15" s="115">
        <v>2.34</v>
      </c>
      <c r="D15" s="115">
        <v>-0.01</v>
      </c>
      <c r="E15" s="93">
        <v>10.21</v>
      </c>
      <c r="F15" s="93">
        <v>0.4</v>
      </c>
      <c r="G15" s="98">
        <v>21.76</v>
      </c>
      <c r="H15" s="98">
        <v>0.02</v>
      </c>
      <c r="I15" s="98">
        <v>9.28</v>
      </c>
      <c r="J15" s="122">
        <v>0.03</v>
      </c>
    </row>
    <row r="16" spans="1:10" ht="13.5" thickBot="1">
      <c r="A16" s="145">
        <v>12</v>
      </c>
      <c r="B16" s="92" t="s">
        <v>17</v>
      </c>
      <c r="C16" s="115">
        <v>1.02</v>
      </c>
      <c r="D16" s="115">
        <v>-0.01</v>
      </c>
      <c r="E16" s="93">
        <v>9.6</v>
      </c>
      <c r="F16" s="93">
        <v>0.23</v>
      </c>
      <c r="G16" s="98">
        <v>19.49</v>
      </c>
      <c r="H16" s="98">
        <v>-0.25</v>
      </c>
      <c r="I16" s="98">
        <v>19.04</v>
      </c>
      <c r="J16" s="122">
        <v>-0.13</v>
      </c>
    </row>
    <row r="17" spans="1:10" ht="13.5" thickBot="1">
      <c r="A17" s="145">
        <v>13</v>
      </c>
      <c r="B17" s="92" t="s">
        <v>18</v>
      </c>
      <c r="C17" s="115">
        <v>2.28</v>
      </c>
      <c r="D17" s="115">
        <v>0.04</v>
      </c>
      <c r="E17" s="93">
        <v>13.07</v>
      </c>
      <c r="F17" s="93">
        <v>0.33</v>
      </c>
      <c r="G17" s="98">
        <v>24.88</v>
      </c>
      <c r="H17" s="98">
        <v>0.22</v>
      </c>
      <c r="I17" s="98">
        <v>10.91</v>
      </c>
      <c r="J17" s="122">
        <v>-0.07</v>
      </c>
    </row>
    <row r="18" spans="1:10" ht="13.5" thickBot="1">
      <c r="A18" s="145">
        <v>14</v>
      </c>
      <c r="B18" s="92" t="s">
        <v>19</v>
      </c>
      <c r="C18" s="115">
        <v>2.56</v>
      </c>
      <c r="D18" s="115">
        <v>0.04</v>
      </c>
      <c r="E18" s="93">
        <v>9.44</v>
      </c>
      <c r="F18" s="93">
        <v>0.08</v>
      </c>
      <c r="G18" s="98">
        <v>24.49</v>
      </c>
      <c r="H18" s="98">
        <v>-0.05</v>
      </c>
      <c r="I18" s="98">
        <v>9.56</v>
      </c>
      <c r="J18" s="122">
        <v>-0.2</v>
      </c>
    </row>
    <row r="19" spans="1:10" ht="13.5" thickBot="1">
      <c r="A19" s="145">
        <v>15</v>
      </c>
      <c r="B19" s="92" t="s">
        <v>20</v>
      </c>
      <c r="C19" s="115">
        <v>1.49</v>
      </c>
      <c r="D19" s="115">
        <v>0.02</v>
      </c>
      <c r="E19" s="93">
        <v>9.3</v>
      </c>
      <c r="F19" s="93">
        <v>0.46</v>
      </c>
      <c r="G19" s="98">
        <v>20.31</v>
      </c>
      <c r="H19" s="98">
        <v>-0.04</v>
      </c>
      <c r="I19" s="98">
        <v>13.63</v>
      </c>
      <c r="J19" s="122">
        <v>-0.18</v>
      </c>
    </row>
    <row r="20" spans="1:10" ht="13.5" thickBot="1">
      <c r="A20" s="145">
        <v>16</v>
      </c>
      <c r="B20" s="92" t="s">
        <v>21</v>
      </c>
      <c r="C20" s="115">
        <v>1.77</v>
      </c>
      <c r="D20" s="115">
        <v>-0.08</v>
      </c>
      <c r="E20" s="93">
        <v>9.45</v>
      </c>
      <c r="F20" s="93">
        <v>0.45</v>
      </c>
      <c r="G20" s="98">
        <v>22.08</v>
      </c>
      <c r="H20" s="98">
        <v>0.18</v>
      </c>
      <c r="I20" s="98">
        <v>12.45</v>
      </c>
      <c r="J20" s="122">
        <v>0.63</v>
      </c>
    </row>
    <row r="21" spans="1:10" ht="13.5" thickBot="1">
      <c r="A21" s="145">
        <v>17</v>
      </c>
      <c r="B21" s="92" t="s">
        <v>22</v>
      </c>
      <c r="C21" s="115">
        <v>1.73</v>
      </c>
      <c r="D21" s="115">
        <v>0.06</v>
      </c>
      <c r="E21" s="93">
        <v>9.14</v>
      </c>
      <c r="F21" s="93">
        <v>0.1</v>
      </c>
      <c r="G21" s="98">
        <v>22.14</v>
      </c>
      <c r="H21" s="98">
        <v>0.34</v>
      </c>
      <c r="I21" s="98">
        <v>12.78</v>
      </c>
      <c r="J21" s="122">
        <v>-0.24</v>
      </c>
    </row>
    <row r="22" spans="1:10" ht="13.5" thickBot="1">
      <c r="A22" s="145">
        <v>18</v>
      </c>
      <c r="B22" s="92" t="s">
        <v>23</v>
      </c>
      <c r="C22" s="115">
        <v>0.94</v>
      </c>
      <c r="D22" s="115">
        <v>-0.02</v>
      </c>
      <c r="E22" s="93">
        <v>7.96</v>
      </c>
      <c r="F22" s="93">
        <v>0.04</v>
      </c>
      <c r="G22" s="98">
        <v>17.23</v>
      </c>
      <c r="H22" s="98">
        <v>-0.16</v>
      </c>
      <c r="I22" s="98">
        <v>18.35</v>
      </c>
      <c r="J22" s="122">
        <v>0.16</v>
      </c>
    </row>
    <row r="23" spans="1:10" ht="13.5" thickBot="1">
      <c r="A23" s="145">
        <v>19</v>
      </c>
      <c r="B23" s="92" t="s">
        <v>24</v>
      </c>
      <c r="C23" s="115">
        <v>1.75</v>
      </c>
      <c r="D23" s="115">
        <v>0</v>
      </c>
      <c r="E23" s="93">
        <v>7.77</v>
      </c>
      <c r="F23" s="93">
        <v>0</v>
      </c>
      <c r="G23" s="98">
        <v>19.77</v>
      </c>
      <c r="H23" s="98">
        <v>0</v>
      </c>
      <c r="I23" s="98">
        <v>11.31</v>
      </c>
      <c r="J23" s="122">
        <v>-0.01</v>
      </c>
    </row>
    <row r="24" spans="1:10" ht="13.5" thickBot="1">
      <c r="A24" s="145">
        <v>20</v>
      </c>
      <c r="B24" s="92" t="s">
        <v>25</v>
      </c>
      <c r="C24" s="115">
        <v>1.6</v>
      </c>
      <c r="D24" s="115">
        <v>0.03</v>
      </c>
      <c r="E24" s="93">
        <v>8.54</v>
      </c>
      <c r="F24" s="93">
        <v>-0.46</v>
      </c>
      <c r="G24" s="98">
        <v>20.55</v>
      </c>
      <c r="H24" s="98">
        <v>-0.73</v>
      </c>
      <c r="I24" s="98">
        <v>12.86</v>
      </c>
      <c r="J24" s="122">
        <v>-0.72</v>
      </c>
    </row>
    <row r="25" spans="1:10" ht="13.5" thickBot="1">
      <c r="A25" s="145">
        <v>21</v>
      </c>
      <c r="B25" s="92" t="s">
        <v>26</v>
      </c>
      <c r="C25" s="115">
        <v>1.81</v>
      </c>
      <c r="D25" s="115">
        <v>-0.03</v>
      </c>
      <c r="E25" s="93">
        <v>9.68</v>
      </c>
      <c r="F25" s="93">
        <v>-0.15</v>
      </c>
      <c r="G25" s="98">
        <v>20.52</v>
      </c>
      <c r="H25" s="98">
        <v>-0.02</v>
      </c>
      <c r="I25" s="98">
        <v>11.33</v>
      </c>
      <c r="J25" s="122">
        <v>0.19</v>
      </c>
    </row>
    <row r="26" spans="1:10" ht="13.5" thickBot="1">
      <c r="A26" s="145">
        <v>22</v>
      </c>
      <c r="B26" s="92" t="s">
        <v>27</v>
      </c>
      <c r="C26" s="115">
        <v>1.54</v>
      </c>
      <c r="D26" s="115">
        <v>-0.07</v>
      </c>
      <c r="E26" s="93">
        <v>10.11</v>
      </c>
      <c r="F26" s="93">
        <v>0.88</v>
      </c>
      <c r="G26" s="98">
        <v>20.74</v>
      </c>
      <c r="H26" s="98">
        <v>-0.43</v>
      </c>
      <c r="I26" s="98">
        <v>13.46</v>
      </c>
      <c r="J26" s="122">
        <v>0.29</v>
      </c>
    </row>
    <row r="27" spans="1:10" ht="13.5" thickBot="1">
      <c r="A27" s="145">
        <v>23</v>
      </c>
      <c r="B27" s="92" t="s">
        <v>28</v>
      </c>
      <c r="C27" s="115">
        <v>1.42</v>
      </c>
      <c r="D27" s="115">
        <v>-0.02</v>
      </c>
      <c r="E27" s="93">
        <v>9.08</v>
      </c>
      <c r="F27" s="93">
        <v>0</v>
      </c>
      <c r="G27" s="98">
        <v>22.66</v>
      </c>
      <c r="H27" s="98">
        <v>-0.22</v>
      </c>
      <c r="I27" s="98">
        <v>15.98</v>
      </c>
      <c r="J27" s="122">
        <v>0.1</v>
      </c>
    </row>
    <row r="28" spans="1:10" ht="13.5" thickBot="1">
      <c r="A28" s="145">
        <v>24</v>
      </c>
      <c r="B28" s="92" t="s">
        <v>39</v>
      </c>
      <c r="C28" s="115">
        <v>1.43</v>
      </c>
      <c r="D28" s="115">
        <v>-0.05</v>
      </c>
      <c r="E28" s="93">
        <v>8.83</v>
      </c>
      <c r="F28" s="93">
        <v>-0.01</v>
      </c>
      <c r="G28" s="98">
        <v>20.75</v>
      </c>
      <c r="H28" s="98">
        <v>0</v>
      </c>
      <c r="I28" s="98">
        <v>14.47</v>
      </c>
      <c r="J28" s="122">
        <v>0.45</v>
      </c>
    </row>
    <row r="29" spans="1:10" ht="13.5" thickBot="1">
      <c r="A29" s="145">
        <v>25</v>
      </c>
      <c r="B29" s="92" t="s">
        <v>30</v>
      </c>
      <c r="C29" s="115">
        <v>2.02</v>
      </c>
      <c r="D29" s="115">
        <v>0.03</v>
      </c>
      <c r="E29" s="93">
        <v>9.32</v>
      </c>
      <c r="F29" s="93">
        <v>-0.1</v>
      </c>
      <c r="G29" s="98">
        <v>25.26</v>
      </c>
      <c r="H29" s="98">
        <v>0.13</v>
      </c>
      <c r="I29" s="98">
        <v>12.53</v>
      </c>
      <c r="J29" s="122">
        <v>-0.09</v>
      </c>
    </row>
    <row r="30" spans="1:10" ht="13.5" thickBot="1">
      <c r="A30" s="145">
        <v>26</v>
      </c>
      <c r="B30" s="92" t="s">
        <v>38</v>
      </c>
      <c r="C30" s="115">
        <v>3.76</v>
      </c>
      <c r="D30" s="115">
        <v>-0.01</v>
      </c>
      <c r="E30" s="93">
        <v>7.9</v>
      </c>
      <c r="F30" s="93">
        <v>0.01</v>
      </c>
      <c r="G30" s="98">
        <v>18.78</v>
      </c>
      <c r="H30" s="98">
        <v>0</v>
      </c>
      <c r="I30" s="98">
        <v>4.99</v>
      </c>
      <c r="J30" s="122">
        <v>0.01</v>
      </c>
    </row>
    <row r="31" spans="1:10" ht="13.5" thickBot="1">
      <c r="A31" s="145">
        <v>27</v>
      </c>
      <c r="B31" s="92" t="s">
        <v>31</v>
      </c>
      <c r="C31" s="115">
        <v>2.2</v>
      </c>
      <c r="D31" s="115">
        <v>0.02</v>
      </c>
      <c r="E31" s="93">
        <v>7.58</v>
      </c>
      <c r="F31" s="93">
        <v>0.31</v>
      </c>
      <c r="G31" s="98">
        <v>19.72</v>
      </c>
      <c r="H31" s="98">
        <v>0.2</v>
      </c>
      <c r="I31" s="98">
        <v>8.97</v>
      </c>
      <c r="J31" s="122">
        <v>0</v>
      </c>
    </row>
    <row r="32" spans="1:10" ht="13.5" thickBot="1">
      <c r="A32" s="145">
        <v>28</v>
      </c>
      <c r="B32" s="92" t="s">
        <v>32</v>
      </c>
      <c r="C32" s="115">
        <v>1.68</v>
      </c>
      <c r="D32" s="115">
        <v>-0.01</v>
      </c>
      <c r="E32" s="93">
        <v>9.56</v>
      </c>
      <c r="F32" s="93">
        <v>0.37</v>
      </c>
      <c r="G32" s="98">
        <v>26.87</v>
      </c>
      <c r="H32" s="98">
        <v>-1.01</v>
      </c>
      <c r="I32" s="98">
        <v>15.95</v>
      </c>
      <c r="J32" s="122">
        <v>-0.59</v>
      </c>
    </row>
    <row r="33" spans="1:10" ht="13.5" thickBot="1">
      <c r="A33" s="145">
        <v>29</v>
      </c>
      <c r="B33" s="92" t="s">
        <v>33</v>
      </c>
      <c r="C33" s="115">
        <v>2.94</v>
      </c>
      <c r="D33" s="115">
        <v>0.01</v>
      </c>
      <c r="E33" s="93">
        <v>8.49</v>
      </c>
      <c r="F33" s="93">
        <v>0.02</v>
      </c>
      <c r="G33" s="98">
        <v>19.82</v>
      </c>
      <c r="H33" s="98">
        <v>0.49</v>
      </c>
      <c r="I33" s="98">
        <v>6.74</v>
      </c>
      <c r="J33" s="122">
        <v>0.14</v>
      </c>
    </row>
    <row r="34" spans="1:10" ht="13.5" thickBot="1">
      <c r="A34" s="145">
        <v>30</v>
      </c>
      <c r="B34" s="92" t="s">
        <v>34</v>
      </c>
      <c r="C34" s="115">
        <v>1.12</v>
      </c>
      <c r="D34" s="115">
        <v>-0.04</v>
      </c>
      <c r="E34" s="93">
        <v>14.13</v>
      </c>
      <c r="F34" s="93">
        <v>4.23</v>
      </c>
      <c r="G34" s="98">
        <v>33.5</v>
      </c>
      <c r="H34" s="98">
        <v>3.87</v>
      </c>
      <c r="I34" s="98">
        <v>29.86</v>
      </c>
      <c r="J34" s="122">
        <v>4.32</v>
      </c>
    </row>
    <row r="35" spans="1:10" ht="13.5" thickBot="1">
      <c r="A35" s="145">
        <v>31</v>
      </c>
      <c r="B35" s="92" t="s">
        <v>35</v>
      </c>
      <c r="C35" s="115">
        <v>1.03</v>
      </c>
      <c r="D35" s="115">
        <v>0.02</v>
      </c>
      <c r="E35" s="93">
        <v>9.92</v>
      </c>
      <c r="F35" s="93">
        <v>0.09</v>
      </c>
      <c r="G35" s="98">
        <v>16.09</v>
      </c>
      <c r="H35" s="98">
        <v>0.38</v>
      </c>
      <c r="I35" s="98">
        <v>15.66</v>
      </c>
      <c r="J35" s="122">
        <v>0.15</v>
      </c>
    </row>
    <row r="36" spans="1:10" ht="13.5" thickBot="1">
      <c r="A36" s="145">
        <v>32</v>
      </c>
      <c r="B36" s="92" t="s">
        <v>36</v>
      </c>
      <c r="C36" s="115">
        <v>1.6</v>
      </c>
      <c r="D36" s="115">
        <v>0.2</v>
      </c>
      <c r="E36" s="93">
        <v>9.68</v>
      </c>
      <c r="F36" s="93">
        <v>1.08</v>
      </c>
      <c r="G36" s="98">
        <v>62</v>
      </c>
      <c r="H36" s="98">
        <v>8.48</v>
      </c>
      <c r="I36" s="98">
        <v>38.76</v>
      </c>
      <c r="J36" s="122">
        <v>0.59</v>
      </c>
    </row>
    <row r="37" spans="1:10" ht="13.5" thickBot="1">
      <c r="A37" s="145"/>
      <c r="B37" s="92" t="s">
        <v>3</v>
      </c>
      <c r="C37" s="115">
        <v>1.67</v>
      </c>
      <c r="D37" s="115">
        <v>0</v>
      </c>
      <c r="E37" s="93">
        <v>9.46</v>
      </c>
      <c r="F37" s="93">
        <v>0.5</v>
      </c>
      <c r="G37" s="98">
        <v>22.76</v>
      </c>
      <c r="H37" s="98">
        <v>0.22</v>
      </c>
      <c r="I37" s="98">
        <v>13.6</v>
      </c>
      <c r="J37" s="122">
        <v>0.1</v>
      </c>
    </row>
    <row r="38" spans="1:10" ht="12.75" hidden="1">
      <c r="A38" s="71"/>
      <c r="B38" s="72"/>
      <c r="C38" s="109"/>
      <c r="D38" s="109"/>
      <c r="E38" s="96"/>
      <c r="F38" s="96"/>
      <c r="G38" s="99"/>
      <c r="H38" s="99"/>
      <c r="I38" s="99"/>
      <c r="J38" s="110"/>
    </row>
    <row r="39" spans="1:10" ht="12.75" hidden="1">
      <c r="A39" s="29"/>
      <c r="B39" s="28"/>
      <c r="C39" s="111"/>
      <c r="D39" s="111"/>
      <c r="E39" s="6"/>
      <c r="F39" s="6"/>
      <c r="G39" s="100"/>
      <c r="H39" s="100"/>
      <c r="I39" s="100"/>
      <c r="J39" s="113"/>
    </row>
    <row r="40" spans="1:10" ht="13.5" hidden="1" thickBot="1">
      <c r="A40" s="157" t="s">
        <v>91</v>
      </c>
      <c r="B40" s="158"/>
      <c r="C40" s="115"/>
      <c r="D40" s="115"/>
      <c r="E40" s="117"/>
      <c r="F40" s="117"/>
      <c r="G40" s="115"/>
      <c r="H40" s="115"/>
      <c r="I40" s="115"/>
      <c r="J40" s="132"/>
    </row>
  </sheetData>
  <sheetProtection/>
  <mergeCells count="6">
    <mergeCell ref="I1:J1"/>
    <mergeCell ref="C2:D2"/>
    <mergeCell ref="E2:F2"/>
    <mergeCell ref="G2:H2"/>
    <mergeCell ref="I2:J2"/>
    <mergeCell ref="A40:B40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K7" sqref="K7:K8"/>
    </sheetView>
  </sheetViews>
  <sheetFormatPr defaultColWidth="9.00390625" defaultRowHeight="12.75"/>
  <cols>
    <col min="1" max="1" width="5.25390625" style="19" customWidth="1"/>
    <col min="2" max="2" width="21.375" style="19" customWidth="1"/>
    <col min="3" max="3" width="12.875" style="19" bestFit="1" customWidth="1"/>
    <col min="4" max="4" width="10.25390625" style="19" customWidth="1"/>
    <col min="5" max="5" width="10.00390625" style="19" customWidth="1"/>
    <col min="6" max="6" width="12.125" style="19" customWidth="1"/>
    <col min="7" max="7" width="12.25390625" style="19" customWidth="1"/>
    <col min="8" max="8" width="12.00390625" style="19" customWidth="1"/>
    <col min="9" max="16384" width="9.125" style="19" customWidth="1"/>
  </cols>
  <sheetData>
    <row r="1" spans="2:9" ht="13.5" thickBot="1">
      <c r="B1" s="19" t="s">
        <v>123</v>
      </c>
      <c r="H1" s="195" t="s">
        <v>124</v>
      </c>
      <c r="I1" s="195"/>
    </row>
    <row r="2" spans="1:9" s="42" customFormat="1" ht="45.75" customHeight="1">
      <c r="A2" s="66" t="s">
        <v>76</v>
      </c>
      <c r="B2" s="44" t="s">
        <v>45</v>
      </c>
      <c r="C2" s="118" t="s">
        <v>125</v>
      </c>
      <c r="D2" s="159" t="s">
        <v>126</v>
      </c>
      <c r="E2" s="159"/>
      <c r="F2" s="159" t="s">
        <v>127</v>
      </c>
      <c r="G2" s="159"/>
      <c r="H2" s="159" t="s">
        <v>128</v>
      </c>
      <c r="I2" s="156"/>
    </row>
    <row r="3" spans="1:9" s="33" customFormat="1" ht="12.75">
      <c r="A3" s="38" t="s">
        <v>79</v>
      </c>
      <c r="B3" s="62"/>
      <c r="C3" s="62"/>
      <c r="D3" s="62" t="s">
        <v>41</v>
      </c>
      <c r="E3" s="62" t="s">
        <v>129</v>
      </c>
      <c r="F3" s="62" t="s">
        <v>41</v>
      </c>
      <c r="G3" s="62" t="s">
        <v>129</v>
      </c>
      <c r="H3" s="62" t="s">
        <v>41</v>
      </c>
      <c r="I3" s="61" t="s">
        <v>81</v>
      </c>
    </row>
    <row r="4" spans="1:9" s="33" customFormat="1" ht="12.75" hidden="1">
      <c r="A4" s="146"/>
      <c r="B4" s="119"/>
      <c r="C4" s="119"/>
      <c r="D4" s="119"/>
      <c r="E4" s="119"/>
      <c r="F4" s="119"/>
      <c r="G4" s="119"/>
      <c r="H4" s="119"/>
      <c r="I4" s="120"/>
    </row>
    <row r="5" spans="1:9" ht="13.5" thickBot="1">
      <c r="A5" s="88">
        <v>1</v>
      </c>
      <c r="B5" s="92" t="s">
        <v>6</v>
      </c>
      <c r="C5" s="23">
        <v>26</v>
      </c>
      <c r="D5" s="147">
        <v>5</v>
      </c>
      <c r="E5" s="93">
        <v>19.23</v>
      </c>
      <c r="F5" s="147">
        <v>13</v>
      </c>
      <c r="G5" s="93">
        <v>50</v>
      </c>
      <c r="H5" s="93">
        <v>69.23</v>
      </c>
      <c r="I5" s="94">
        <v>0</v>
      </c>
    </row>
    <row r="6" spans="1:9" ht="13.5" thickBot="1">
      <c r="A6" s="88">
        <v>2</v>
      </c>
      <c r="B6" s="92" t="s">
        <v>7</v>
      </c>
      <c r="C6" s="23">
        <v>27</v>
      </c>
      <c r="D6" s="147">
        <v>11</v>
      </c>
      <c r="E6" s="93">
        <v>40.74</v>
      </c>
      <c r="F6" s="147">
        <v>4</v>
      </c>
      <c r="G6" s="93">
        <v>14.81</v>
      </c>
      <c r="H6" s="93">
        <v>55.56</v>
      </c>
      <c r="I6" s="94">
        <v>-3.7</v>
      </c>
    </row>
    <row r="7" spans="1:9" ht="13.5" thickBot="1">
      <c r="A7" s="88">
        <v>3</v>
      </c>
      <c r="B7" s="92" t="s">
        <v>8</v>
      </c>
      <c r="C7" s="23">
        <v>24</v>
      </c>
      <c r="D7" s="147">
        <v>4</v>
      </c>
      <c r="E7" s="93">
        <v>16.67</v>
      </c>
      <c r="F7" s="147">
        <v>14</v>
      </c>
      <c r="G7" s="93">
        <v>58.33</v>
      </c>
      <c r="H7" s="93">
        <v>75</v>
      </c>
      <c r="I7" s="94">
        <v>1.09</v>
      </c>
    </row>
    <row r="8" spans="1:9" ht="13.5" thickBot="1">
      <c r="A8" s="88">
        <v>4</v>
      </c>
      <c r="B8" s="92" t="s">
        <v>9</v>
      </c>
      <c r="C8" s="23">
        <v>61</v>
      </c>
      <c r="D8" s="147">
        <v>14</v>
      </c>
      <c r="E8" s="93">
        <v>22.95</v>
      </c>
      <c r="F8" s="147">
        <v>17</v>
      </c>
      <c r="G8" s="93">
        <v>27.87</v>
      </c>
      <c r="H8" s="93">
        <v>50.82</v>
      </c>
      <c r="I8" s="94">
        <v>5.66</v>
      </c>
    </row>
    <row r="9" spans="1:9" ht="13.5" thickBot="1">
      <c r="A9" s="88">
        <v>5</v>
      </c>
      <c r="B9" s="92" t="s">
        <v>10</v>
      </c>
      <c r="C9" s="23">
        <v>34</v>
      </c>
      <c r="D9" s="147">
        <v>12</v>
      </c>
      <c r="E9" s="93">
        <v>35.29</v>
      </c>
      <c r="F9" s="147">
        <v>7</v>
      </c>
      <c r="G9" s="93">
        <v>20.59</v>
      </c>
      <c r="H9" s="93">
        <v>55.88</v>
      </c>
      <c r="I9" s="94">
        <v>-2.94</v>
      </c>
    </row>
    <row r="10" spans="1:9" ht="13.5" thickBot="1">
      <c r="A10" s="88">
        <v>6</v>
      </c>
      <c r="B10" s="92" t="s">
        <v>11</v>
      </c>
      <c r="C10" s="23">
        <v>41</v>
      </c>
      <c r="D10" s="147">
        <v>14</v>
      </c>
      <c r="E10" s="93">
        <v>34.15</v>
      </c>
      <c r="F10" s="147">
        <v>9</v>
      </c>
      <c r="G10" s="93">
        <v>21.95</v>
      </c>
      <c r="H10" s="93">
        <v>56.1</v>
      </c>
      <c r="I10" s="94">
        <v>2.44</v>
      </c>
    </row>
    <row r="11" spans="1:9" ht="13.5" thickBot="1">
      <c r="A11" s="88">
        <v>7</v>
      </c>
      <c r="B11" s="92" t="s">
        <v>12</v>
      </c>
      <c r="C11" s="23">
        <v>33</v>
      </c>
      <c r="D11" s="147">
        <v>5</v>
      </c>
      <c r="E11" s="93">
        <v>15.15</v>
      </c>
      <c r="F11" s="147">
        <v>18</v>
      </c>
      <c r="G11" s="93">
        <v>54.55</v>
      </c>
      <c r="H11" s="93">
        <v>69.7</v>
      </c>
      <c r="I11" s="94">
        <v>6.06</v>
      </c>
    </row>
    <row r="12" spans="1:9" ht="13.5" thickBot="1">
      <c r="A12" s="88">
        <v>8</v>
      </c>
      <c r="B12" s="92" t="s">
        <v>13</v>
      </c>
      <c r="C12" s="23">
        <v>50</v>
      </c>
      <c r="D12" s="147">
        <v>10</v>
      </c>
      <c r="E12" s="93">
        <v>20</v>
      </c>
      <c r="F12" s="147">
        <v>18</v>
      </c>
      <c r="G12" s="93">
        <v>36</v>
      </c>
      <c r="H12" s="93">
        <v>56</v>
      </c>
      <c r="I12" s="94">
        <v>6</v>
      </c>
    </row>
    <row r="13" spans="1:9" ht="13.5" thickBot="1">
      <c r="A13" s="88">
        <v>9</v>
      </c>
      <c r="B13" s="92" t="s">
        <v>14</v>
      </c>
      <c r="C13" s="23">
        <v>29</v>
      </c>
      <c r="D13" s="147">
        <v>8</v>
      </c>
      <c r="E13" s="93">
        <v>27.59</v>
      </c>
      <c r="F13" s="147">
        <v>2</v>
      </c>
      <c r="G13" s="93">
        <v>6.9</v>
      </c>
      <c r="H13" s="93">
        <v>34.48</v>
      </c>
      <c r="I13" s="94">
        <v>-3.45</v>
      </c>
    </row>
    <row r="14" spans="1:9" ht="13.5" thickBot="1">
      <c r="A14" s="88">
        <v>10</v>
      </c>
      <c r="B14" s="92" t="s">
        <v>15</v>
      </c>
      <c r="C14" s="23">
        <v>18</v>
      </c>
      <c r="D14" s="147">
        <v>2</v>
      </c>
      <c r="E14" s="93">
        <v>11.11</v>
      </c>
      <c r="F14" s="147">
        <v>12</v>
      </c>
      <c r="G14" s="93">
        <v>66.67</v>
      </c>
      <c r="H14" s="93">
        <v>77.78</v>
      </c>
      <c r="I14" s="94">
        <v>-2.22</v>
      </c>
    </row>
    <row r="15" spans="1:9" ht="13.5" thickBot="1">
      <c r="A15" s="88">
        <v>11</v>
      </c>
      <c r="B15" s="92" t="s">
        <v>16</v>
      </c>
      <c r="C15" s="23">
        <v>41</v>
      </c>
      <c r="D15" s="147">
        <v>17</v>
      </c>
      <c r="E15" s="93">
        <v>41.46</v>
      </c>
      <c r="F15" s="147">
        <v>9</v>
      </c>
      <c r="G15" s="93">
        <v>21.95</v>
      </c>
      <c r="H15" s="93">
        <v>63.41</v>
      </c>
      <c r="I15" s="94">
        <v>0</v>
      </c>
    </row>
    <row r="16" spans="1:9" ht="13.5" thickBot="1">
      <c r="A16" s="88">
        <v>12</v>
      </c>
      <c r="B16" s="92" t="s">
        <v>17</v>
      </c>
      <c r="C16" s="23">
        <v>24</v>
      </c>
      <c r="D16" s="147">
        <v>5</v>
      </c>
      <c r="E16" s="93">
        <v>20.83</v>
      </c>
      <c r="F16" s="147">
        <v>8</v>
      </c>
      <c r="G16" s="93">
        <v>33.33</v>
      </c>
      <c r="H16" s="93">
        <v>54.17</v>
      </c>
      <c r="I16" s="94">
        <v>0</v>
      </c>
    </row>
    <row r="17" spans="1:9" ht="13.5" thickBot="1">
      <c r="A17" s="88">
        <v>13</v>
      </c>
      <c r="B17" s="92" t="s">
        <v>18</v>
      </c>
      <c r="C17" s="23">
        <v>46</v>
      </c>
      <c r="D17" s="147">
        <v>17</v>
      </c>
      <c r="E17" s="93">
        <v>36.96</v>
      </c>
      <c r="F17" s="147">
        <v>10</v>
      </c>
      <c r="G17" s="93">
        <v>21.74</v>
      </c>
      <c r="H17" s="93">
        <v>58.7</v>
      </c>
      <c r="I17" s="94">
        <v>6.53</v>
      </c>
    </row>
    <row r="18" spans="1:9" ht="13.5" thickBot="1">
      <c r="A18" s="88">
        <v>14</v>
      </c>
      <c r="B18" s="92" t="s">
        <v>19</v>
      </c>
      <c r="C18" s="23">
        <v>40</v>
      </c>
      <c r="D18" s="147">
        <v>17</v>
      </c>
      <c r="E18" s="93">
        <v>42.5</v>
      </c>
      <c r="F18" s="147">
        <v>10</v>
      </c>
      <c r="G18" s="93">
        <v>25</v>
      </c>
      <c r="H18" s="93">
        <v>67.5</v>
      </c>
      <c r="I18" s="94">
        <v>-0.92</v>
      </c>
    </row>
    <row r="19" spans="1:9" ht="13.5" thickBot="1">
      <c r="A19" s="88">
        <v>15</v>
      </c>
      <c r="B19" s="92" t="s">
        <v>20</v>
      </c>
      <c r="C19" s="23">
        <v>55</v>
      </c>
      <c r="D19" s="147">
        <v>21</v>
      </c>
      <c r="E19" s="93">
        <v>38.18</v>
      </c>
      <c r="F19" s="147">
        <v>11</v>
      </c>
      <c r="G19" s="93">
        <v>20</v>
      </c>
      <c r="H19" s="93">
        <v>58.18</v>
      </c>
      <c r="I19" s="94">
        <v>0.29</v>
      </c>
    </row>
    <row r="20" spans="1:9" ht="13.5" thickBot="1">
      <c r="A20" s="88">
        <v>16</v>
      </c>
      <c r="B20" s="92" t="s">
        <v>21</v>
      </c>
      <c r="C20" s="23">
        <v>21</v>
      </c>
      <c r="D20" s="147">
        <v>3</v>
      </c>
      <c r="E20" s="93">
        <v>14.29</v>
      </c>
      <c r="F20" s="147">
        <v>12</v>
      </c>
      <c r="G20" s="93">
        <v>57.14</v>
      </c>
      <c r="H20" s="93">
        <v>71.43</v>
      </c>
      <c r="I20" s="94">
        <v>1.86</v>
      </c>
    </row>
    <row r="21" spans="1:9" ht="13.5" thickBot="1">
      <c r="A21" s="88">
        <v>17</v>
      </c>
      <c r="B21" s="92" t="s">
        <v>22</v>
      </c>
      <c r="C21" s="23">
        <v>48</v>
      </c>
      <c r="D21" s="147">
        <v>6</v>
      </c>
      <c r="E21" s="93">
        <v>12.5</v>
      </c>
      <c r="F21" s="147">
        <v>22</v>
      </c>
      <c r="G21" s="93">
        <v>45.83</v>
      </c>
      <c r="H21" s="93">
        <v>58.33</v>
      </c>
      <c r="I21" s="94">
        <v>-4.17</v>
      </c>
    </row>
    <row r="22" spans="1:9" ht="13.5" thickBot="1">
      <c r="A22" s="88">
        <v>18</v>
      </c>
      <c r="B22" s="92" t="s">
        <v>23</v>
      </c>
      <c r="C22" s="23">
        <v>43</v>
      </c>
      <c r="D22" s="147">
        <v>10</v>
      </c>
      <c r="E22" s="93">
        <v>23.26</v>
      </c>
      <c r="F22" s="147">
        <v>16</v>
      </c>
      <c r="G22" s="93">
        <v>37.21</v>
      </c>
      <c r="H22" s="93">
        <v>60.47</v>
      </c>
      <c r="I22" s="94">
        <v>-3.17</v>
      </c>
    </row>
    <row r="23" spans="1:9" ht="13.5" thickBot="1">
      <c r="A23" s="88">
        <v>19</v>
      </c>
      <c r="B23" s="92" t="s">
        <v>24</v>
      </c>
      <c r="C23" s="23">
        <v>60</v>
      </c>
      <c r="D23" s="147">
        <v>17</v>
      </c>
      <c r="E23" s="93">
        <v>28.33</v>
      </c>
      <c r="F23" s="147">
        <v>14</v>
      </c>
      <c r="G23" s="93">
        <v>23.33</v>
      </c>
      <c r="H23" s="93">
        <v>51.67</v>
      </c>
      <c r="I23" s="94">
        <v>-0.87</v>
      </c>
    </row>
    <row r="24" spans="1:9" ht="13.5" thickBot="1">
      <c r="A24" s="88">
        <v>20</v>
      </c>
      <c r="B24" s="92" t="s">
        <v>25</v>
      </c>
      <c r="C24" s="23">
        <v>55</v>
      </c>
      <c r="D24" s="147">
        <v>15</v>
      </c>
      <c r="E24" s="93">
        <v>27.27</v>
      </c>
      <c r="F24" s="147">
        <v>16</v>
      </c>
      <c r="G24" s="93">
        <v>29.09</v>
      </c>
      <c r="H24" s="93">
        <v>56.36</v>
      </c>
      <c r="I24" s="94">
        <v>2.91</v>
      </c>
    </row>
    <row r="25" spans="1:9" ht="13.5" thickBot="1">
      <c r="A25" s="88">
        <v>21</v>
      </c>
      <c r="B25" s="92" t="s">
        <v>26</v>
      </c>
      <c r="C25" s="23">
        <v>32</v>
      </c>
      <c r="D25" s="147">
        <v>15</v>
      </c>
      <c r="E25" s="93">
        <v>46.88</v>
      </c>
      <c r="F25" s="147">
        <v>9</v>
      </c>
      <c r="G25" s="93">
        <v>28.13</v>
      </c>
      <c r="H25" s="93">
        <v>75</v>
      </c>
      <c r="I25" s="94">
        <v>0</v>
      </c>
    </row>
    <row r="26" spans="1:9" ht="13.5" thickBot="1">
      <c r="A26" s="88">
        <v>22</v>
      </c>
      <c r="B26" s="92" t="s">
        <v>27</v>
      </c>
      <c r="C26" s="23">
        <v>19</v>
      </c>
      <c r="D26" s="147">
        <v>6</v>
      </c>
      <c r="E26" s="93">
        <v>31.58</v>
      </c>
      <c r="F26" s="147">
        <v>3</v>
      </c>
      <c r="G26" s="93">
        <v>15.79</v>
      </c>
      <c r="H26" s="93">
        <v>47.37</v>
      </c>
      <c r="I26" s="94">
        <v>0</v>
      </c>
    </row>
    <row r="27" spans="1:9" ht="13.5" thickBot="1">
      <c r="A27" s="88">
        <v>23</v>
      </c>
      <c r="B27" s="92" t="s">
        <v>28</v>
      </c>
      <c r="C27" s="23">
        <v>19</v>
      </c>
      <c r="D27" s="147">
        <v>2</v>
      </c>
      <c r="E27" s="93">
        <v>10.53</v>
      </c>
      <c r="F27" s="147">
        <v>10</v>
      </c>
      <c r="G27" s="93">
        <v>52.63</v>
      </c>
      <c r="H27" s="93">
        <v>63.16</v>
      </c>
      <c r="I27" s="94">
        <v>3.16</v>
      </c>
    </row>
    <row r="28" spans="1:9" ht="13.5" thickBot="1">
      <c r="A28" s="88">
        <v>24</v>
      </c>
      <c r="B28" s="92" t="s">
        <v>39</v>
      </c>
      <c r="C28" s="23">
        <v>67</v>
      </c>
      <c r="D28" s="147">
        <v>13</v>
      </c>
      <c r="E28" s="93">
        <v>19.4</v>
      </c>
      <c r="F28" s="147">
        <v>39</v>
      </c>
      <c r="G28" s="93">
        <v>58.21</v>
      </c>
      <c r="H28" s="93">
        <v>77.61</v>
      </c>
      <c r="I28" s="94">
        <v>1.9</v>
      </c>
    </row>
    <row r="29" spans="1:9" ht="13.5" thickBot="1">
      <c r="A29" s="88">
        <v>25</v>
      </c>
      <c r="B29" s="92" t="s">
        <v>30</v>
      </c>
      <c r="C29" s="23">
        <v>66</v>
      </c>
      <c r="D29" s="147">
        <v>18</v>
      </c>
      <c r="E29" s="93">
        <v>27.27</v>
      </c>
      <c r="F29" s="147">
        <v>17</v>
      </c>
      <c r="G29" s="93">
        <v>25.76</v>
      </c>
      <c r="H29" s="93">
        <v>53.03</v>
      </c>
      <c r="I29" s="94">
        <v>0.79</v>
      </c>
    </row>
    <row r="30" spans="1:9" ht="13.5" thickBot="1">
      <c r="A30" s="88">
        <v>26</v>
      </c>
      <c r="B30" s="92" t="s">
        <v>38</v>
      </c>
      <c r="C30" s="23">
        <v>25</v>
      </c>
      <c r="D30" s="147">
        <v>9</v>
      </c>
      <c r="E30" s="93">
        <v>36</v>
      </c>
      <c r="F30" s="147">
        <v>7</v>
      </c>
      <c r="G30" s="93">
        <v>28</v>
      </c>
      <c r="H30" s="93">
        <v>64</v>
      </c>
      <c r="I30" s="94">
        <v>8.83</v>
      </c>
    </row>
    <row r="31" spans="1:9" ht="13.5" thickBot="1">
      <c r="A31" s="88">
        <v>27</v>
      </c>
      <c r="B31" s="92" t="s">
        <v>31</v>
      </c>
      <c r="C31" s="23">
        <v>41</v>
      </c>
      <c r="D31" s="147">
        <v>14</v>
      </c>
      <c r="E31" s="93">
        <v>34.15</v>
      </c>
      <c r="F31" s="147">
        <v>8</v>
      </c>
      <c r="G31" s="93">
        <v>19.51</v>
      </c>
      <c r="H31" s="93">
        <v>53.66</v>
      </c>
      <c r="I31" s="94">
        <v>0</v>
      </c>
    </row>
    <row r="32" spans="1:9" ht="13.5" thickBot="1">
      <c r="A32" s="88">
        <v>28</v>
      </c>
      <c r="B32" s="92" t="s">
        <v>32</v>
      </c>
      <c r="C32" s="23">
        <v>109</v>
      </c>
      <c r="D32" s="147">
        <v>60</v>
      </c>
      <c r="E32" s="93">
        <v>55.05</v>
      </c>
      <c r="F32" s="147">
        <v>8</v>
      </c>
      <c r="G32" s="93">
        <v>7.34</v>
      </c>
      <c r="H32" s="93">
        <v>62.39</v>
      </c>
      <c r="I32" s="94">
        <v>-3.96</v>
      </c>
    </row>
    <row r="33" spans="1:9" ht="13.5" thickBot="1">
      <c r="A33" s="88">
        <v>29</v>
      </c>
      <c r="B33" s="92" t="s">
        <v>33</v>
      </c>
      <c r="C33" s="23">
        <v>73</v>
      </c>
      <c r="D33" s="147">
        <v>36</v>
      </c>
      <c r="E33" s="93">
        <v>49.32</v>
      </c>
      <c r="F33" s="147">
        <v>6</v>
      </c>
      <c r="G33" s="93">
        <v>8.22</v>
      </c>
      <c r="H33" s="93">
        <v>57.53</v>
      </c>
      <c r="I33" s="94">
        <v>-4.81</v>
      </c>
    </row>
    <row r="34" spans="1:9" ht="13.5" thickBot="1">
      <c r="A34" s="88">
        <v>30</v>
      </c>
      <c r="B34" s="92" t="s">
        <v>34</v>
      </c>
      <c r="C34" s="23">
        <v>145</v>
      </c>
      <c r="D34" s="147">
        <v>88</v>
      </c>
      <c r="E34" s="93">
        <v>60.69</v>
      </c>
      <c r="F34" s="147">
        <v>1</v>
      </c>
      <c r="G34" s="93">
        <v>0.69</v>
      </c>
      <c r="H34" s="93">
        <v>61.38</v>
      </c>
      <c r="I34" s="94">
        <v>9.35</v>
      </c>
    </row>
    <row r="35" spans="1:9" ht="13.5" thickBot="1">
      <c r="A35" s="88">
        <v>31</v>
      </c>
      <c r="B35" s="92" t="s">
        <v>35</v>
      </c>
      <c r="C35" s="23">
        <v>34</v>
      </c>
      <c r="D35" s="147">
        <v>20</v>
      </c>
      <c r="E35" s="93">
        <v>58.82</v>
      </c>
      <c r="F35" s="147">
        <v>1</v>
      </c>
      <c r="G35" s="93">
        <v>2.94</v>
      </c>
      <c r="H35" s="93">
        <v>61.76</v>
      </c>
      <c r="I35" s="94">
        <v>-3.24</v>
      </c>
    </row>
    <row r="36" spans="1:9" ht="13.5" thickBot="1">
      <c r="A36" s="88">
        <v>32</v>
      </c>
      <c r="B36" s="92" t="s">
        <v>36</v>
      </c>
      <c r="C36" s="23">
        <v>21</v>
      </c>
      <c r="D36" s="147">
        <v>12</v>
      </c>
      <c r="E36" s="93">
        <v>57.14</v>
      </c>
      <c r="F36" s="147">
        <v>1</v>
      </c>
      <c r="G36" s="93">
        <v>4.76</v>
      </c>
      <c r="H36" s="93">
        <v>61.9</v>
      </c>
      <c r="I36" s="94">
        <v>4.01</v>
      </c>
    </row>
    <row r="37" spans="1:9" ht="13.5" thickBot="1">
      <c r="A37" s="88"/>
      <c r="B37" s="92" t="s">
        <v>3</v>
      </c>
      <c r="C37" s="23">
        <v>1427</v>
      </c>
      <c r="D37" s="147">
        <v>506</v>
      </c>
      <c r="E37" s="93">
        <v>35.46</v>
      </c>
      <c r="F37" s="147">
        <v>352</v>
      </c>
      <c r="G37" s="93">
        <v>24.67</v>
      </c>
      <c r="H37" s="93">
        <v>60.2</v>
      </c>
      <c r="I37" s="94">
        <v>1.3</v>
      </c>
    </row>
    <row r="38" spans="1:9" ht="12.75" hidden="1">
      <c r="A38" s="71"/>
      <c r="B38" s="72"/>
      <c r="C38" s="73"/>
      <c r="D38" s="74"/>
      <c r="E38" s="96"/>
      <c r="F38" s="74"/>
      <c r="G38" s="96"/>
      <c r="H38" s="96"/>
      <c r="I38" s="97"/>
    </row>
    <row r="39" spans="1:9" ht="12.75" hidden="1">
      <c r="A39" s="29"/>
      <c r="B39" s="28"/>
      <c r="C39" s="27"/>
      <c r="D39" s="112"/>
      <c r="E39" s="6"/>
      <c r="F39" s="112"/>
      <c r="G39" s="6"/>
      <c r="H39" s="6"/>
      <c r="I39" s="87"/>
    </row>
    <row r="40" spans="1:9" ht="13.5" hidden="1" thickBot="1">
      <c r="A40" s="196" t="s">
        <v>3</v>
      </c>
      <c r="B40" s="197"/>
      <c r="C40" s="23">
        <f>SUM(C4:C39)</f>
        <v>2854</v>
      </c>
      <c r="D40" s="23">
        <f>SUM(D4:D39)</f>
        <v>1012</v>
      </c>
      <c r="E40" s="117">
        <f>D40/C40*100</f>
        <v>35.459004905395936</v>
      </c>
      <c r="F40" s="23">
        <f>SUM(F4:F39)</f>
        <v>704</v>
      </c>
      <c r="G40" s="117">
        <f>F40/C40*100</f>
        <v>24.667133847231955</v>
      </c>
      <c r="H40" s="117"/>
      <c r="I40" s="117"/>
    </row>
  </sheetData>
  <sheetProtection/>
  <mergeCells count="5">
    <mergeCell ref="H1:I1"/>
    <mergeCell ref="D2:E2"/>
    <mergeCell ref="F2:G2"/>
    <mergeCell ref="H2:I2"/>
    <mergeCell ref="A40:B40"/>
  </mergeCells>
  <printOptions/>
  <pageMargins left="0.75" right="0.75" top="1" bottom="1" header="0.5" footer="0.5"/>
  <pageSetup fitToHeight="1" fitToWidth="1" horizontalDpi="300" verticalDpi="3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7.00390625" style="19" customWidth="1"/>
    <col min="2" max="2" width="21.375" style="19" customWidth="1"/>
    <col min="3" max="3" width="12.875" style="19" bestFit="1" customWidth="1"/>
    <col min="4" max="4" width="19.00390625" style="19" customWidth="1"/>
    <col min="5" max="5" width="11.625" style="19" customWidth="1"/>
    <col min="6" max="6" width="12.00390625" style="19" customWidth="1"/>
    <col min="7" max="16384" width="9.125" style="19" customWidth="1"/>
  </cols>
  <sheetData>
    <row r="1" spans="2:7" ht="13.5" thickBot="1">
      <c r="B1" s="19" t="s">
        <v>130</v>
      </c>
      <c r="F1" s="195" t="s">
        <v>131</v>
      </c>
      <c r="G1" s="195"/>
    </row>
    <row r="2" spans="1:7" s="42" customFormat="1" ht="46.5" customHeight="1">
      <c r="A2" s="165" t="s">
        <v>60</v>
      </c>
      <c r="B2" s="159" t="s">
        <v>132</v>
      </c>
      <c r="C2" s="159" t="s">
        <v>133</v>
      </c>
      <c r="D2" s="159" t="s">
        <v>134</v>
      </c>
      <c r="E2" s="159" t="s">
        <v>135</v>
      </c>
      <c r="F2" s="159" t="s">
        <v>136</v>
      </c>
      <c r="G2" s="156"/>
    </row>
    <row r="3" spans="1:7" s="33" customFormat="1" ht="12.75">
      <c r="A3" s="166"/>
      <c r="B3" s="164"/>
      <c r="C3" s="164"/>
      <c r="D3" s="164"/>
      <c r="E3" s="164"/>
      <c r="F3" s="62" t="s">
        <v>41</v>
      </c>
      <c r="G3" s="61" t="s">
        <v>137</v>
      </c>
    </row>
    <row r="4" spans="1:7" s="33" customFormat="1" ht="12.75" hidden="1">
      <c r="A4" s="148"/>
      <c r="B4" s="64"/>
      <c r="C4" s="64"/>
      <c r="D4" s="64"/>
      <c r="E4" s="64"/>
      <c r="F4" s="62"/>
      <c r="G4" s="61"/>
    </row>
    <row r="5" spans="1:7" ht="13.5" thickBot="1">
      <c r="A5" s="50">
        <v>1</v>
      </c>
      <c r="B5" s="92" t="s">
        <v>6</v>
      </c>
      <c r="C5" s="117">
        <v>6013</v>
      </c>
      <c r="D5" s="93">
        <v>135</v>
      </c>
      <c r="E5" s="93">
        <v>353.71</v>
      </c>
      <c r="F5" s="93">
        <v>262</v>
      </c>
      <c r="G5" s="94">
        <v>15.41</v>
      </c>
    </row>
    <row r="6" spans="1:7" ht="13.5" thickBot="1">
      <c r="A6" s="50">
        <v>2</v>
      </c>
      <c r="B6" s="92" t="s">
        <v>7</v>
      </c>
      <c r="C6" s="117">
        <v>7880</v>
      </c>
      <c r="D6" s="93">
        <v>97</v>
      </c>
      <c r="E6" s="93">
        <v>437.78</v>
      </c>
      <c r="F6" s="93">
        <v>304</v>
      </c>
      <c r="G6" s="94">
        <v>16.89</v>
      </c>
    </row>
    <row r="7" spans="1:7" ht="13.5" thickBot="1">
      <c r="A7" s="50">
        <v>3</v>
      </c>
      <c r="B7" s="92" t="s">
        <v>8</v>
      </c>
      <c r="C7" s="117">
        <v>6653</v>
      </c>
      <c r="D7" s="93">
        <v>124</v>
      </c>
      <c r="E7" s="93">
        <v>511.77</v>
      </c>
      <c r="F7" s="93">
        <v>204</v>
      </c>
      <c r="G7" s="94">
        <v>15.69</v>
      </c>
    </row>
    <row r="8" spans="1:7" ht="13.5" thickBot="1">
      <c r="A8" s="50">
        <v>4</v>
      </c>
      <c r="B8" s="92" t="s">
        <v>9</v>
      </c>
      <c r="C8" s="117">
        <v>17708</v>
      </c>
      <c r="D8" s="93">
        <v>283</v>
      </c>
      <c r="E8" s="93">
        <v>491.89</v>
      </c>
      <c r="F8" s="93">
        <v>732</v>
      </c>
      <c r="G8" s="94">
        <v>20.33</v>
      </c>
    </row>
    <row r="9" spans="1:7" ht="13.5" thickBot="1">
      <c r="A9" s="50">
        <v>5</v>
      </c>
      <c r="B9" s="92" t="s">
        <v>10</v>
      </c>
      <c r="C9" s="117">
        <v>7775</v>
      </c>
      <c r="D9" s="93">
        <v>87</v>
      </c>
      <c r="E9" s="93">
        <v>409.21</v>
      </c>
      <c r="F9" s="93">
        <v>440</v>
      </c>
      <c r="G9" s="94">
        <v>23.16</v>
      </c>
    </row>
    <row r="10" spans="1:7" ht="13.5" thickBot="1">
      <c r="A10" s="50">
        <v>6</v>
      </c>
      <c r="B10" s="92" t="s">
        <v>11</v>
      </c>
      <c r="C10" s="117">
        <v>10946</v>
      </c>
      <c r="D10" s="93">
        <v>112</v>
      </c>
      <c r="E10" s="93">
        <v>390.93</v>
      </c>
      <c r="F10" s="93">
        <v>463</v>
      </c>
      <c r="G10" s="94">
        <v>16.54</v>
      </c>
    </row>
    <row r="11" spans="1:7" ht="13.5" thickBot="1">
      <c r="A11" s="50">
        <v>7</v>
      </c>
      <c r="B11" s="92" t="s">
        <v>12</v>
      </c>
      <c r="C11" s="117">
        <v>8747</v>
      </c>
      <c r="D11" s="93">
        <v>113</v>
      </c>
      <c r="E11" s="93">
        <v>397.59</v>
      </c>
      <c r="F11" s="93">
        <v>350</v>
      </c>
      <c r="G11" s="94">
        <v>15.91</v>
      </c>
    </row>
    <row r="12" spans="1:7" ht="13.5" thickBot="1">
      <c r="A12" s="50">
        <v>8</v>
      </c>
      <c r="B12" s="92" t="s">
        <v>13</v>
      </c>
      <c r="C12" s="117">
        <v>11154</v>
      </c>
      <c r="D12" s="93">
        <v>5</v>
      </c>
      <c r="E12" s="93">
        <v>309.83</v>
      </c>
      <c r="F12" s="93">
        <v>610</v>
      </c>
      <c r="G12" s="94">
        <v>16.94</v>
      </c>
    </row>
    <row r="13" spans="1:7" ht="13.5" thickBot="1">
      <c r="A13" s="50">
        <v>9</v>
      </c>
      <c r="B13" s="92" t="s">
        <v>14</v>
      </c>
      <c r="C13" s="117">
        <v>8371</v>
      </c>
      <c r="D13" s="93">
        <v>112</v>
      </c>
      <c r="E13" s="93">
        <v>492.41</v>
      </c>
      <c r="F13" s="93">
        <v>194</v>
      </c>
      <c r="G13" s="94">
        <v>11.41</v>
      </c>
    </row>
    <row r="14" spans="1:7" ht="13.5" thickBot="1">
      <c r="A14" s="50">
        <v>10</v>
      </c>
      <c r="B14" s="92" t="s">
        <v>15</v>
      </c>
      <c r="C14" s="117">
        <v>4126</v>
      </c>
      <c r="D14" s="93">
        <v>47</v>
      </c>
      <c r="E14" s="93">
        <v>317.38</v>
      </c>
      <c r="F14" s="93">
        <v>160</v>
      </c>
      <c r="G14" s="94">
        <v>12.31</v>
      </c>
    </row>
    <row r="15" spans="1:7" ht="13.5" thickBot="1">
      <c r="A15" s="50">
        <v>11</v>
      </c>
      <c r="B15" s="92" t="s">
        <v>16</v>
      </c>
      <c r="C15" s="117">
        <v>13755</v>
      </c>
      <c r="D15" s="93">
        <v>84</v>
      </c>
      <c r="E15" s="93">
        <v>723.95</v>
      </c>
      <c r="F15" s="93">
        <v>583</v>
      </c>
      <c r="G15" s="94">
        <v>30.68</v>
      </c>
    </row>
    <row r="16" spans="1:7" ht="13.5" thickBot="1">
      <c r="A16" s="50">
        <v>12</v>
      </c>
      <c r="B16" s="92" t="s">
        <v>17</v>
      </c>
      <c r="C16" s="117">
        <v>7207</v>
      </c>
      <c r="D16" s="93">
        <v>70</v>
      </c>
      <c r="E16" s="93">
        <v>423.94</v>
      </c>
      <c r="F16" s="93">
        <v>296</v>
      </c>
      <c r="G16" s="94">
        <v>17.41</v>
      </c>
    </row>
    <row r="17" spans="1:7" ht="13.5" thickBot="1">
      <c r="A17" s="50">
        <v>13</v>
      </c>
      <c r="B17" s="92" t="s">
        <v>18</v>
      </c>
      <c r="C17" s="117">
        <v>12865</v>
      </c>
      <c r="D17" s="93">
        <v>254</v>
      </c>
      <c r="E17" s="93">
        <v>459.46</v>
      </c>
      <c r="F17" s="93">
        <v>575</v>
      </c>
      <c r="G17" s="94">
        <v>20.54</v>
      </c>
    </row>
    <row r="18" spans="1:7" ht="13.5" thickBot="1">
      <c r="A18" s="50">
        <v>14</v>
      </c>
      <c r="B18" s="92" t="s">
        <v>19</v>
      </c>
      <c r="C18" s="117">
        <v>12600</v>
      </c>
      <c r="D18" s="93">
        <v>106</v>
      </c>
      <c r="E18" s="93">
        <v>700</v>
      </c>
      <c r="F18" s="93">
        <v>793</v>
      </c>
      <c r="G18" s="94">
        <v>44.06</v>
      </c>
    </row>
    <row r="19" spans="1:7" ht="13.5" thickBot="1">
      <c r="A19" s="50">
        <v>15</v>
      </c>
      <c r="B19" s="92" t="s">
        <v>20</v>
      </c>
      <c r="C19" s="117">
        <v>13875</v>
      </c>
      <c r="D19" s="93">
        <v>235</v>
      </c>
      <c r="E19" s="93">
        <v>330.36</v>
      </c>
      <c r="F19" s="93">
        <v>883</v>
      </c>
      <c r="G19" s="94">
        <v>21.02</v>
      </c>
    </row>
    <row r="20" spans="1:7" ht="13.5" thickBot="1">
      <c r="A20" s="50">
        <v>16</v>
      </c>
      <c r="B20" s="92" t="s">
        <v>21</v>
      </c>
      <c r="C20" s="117">
        <v>6759</v>
      </c>
      <c r="D20" s="93">
        <v>54</v>
      </c>
      <c r="E20" s="93">
        <v>563.25</v>
      </c>
      <c r="F20" s="93">
        <v>254</v>
      </c>
      <c r="G20" s="94">
        <v>21.17</v>
      </c>
    </row>
    <row r="21" spans="1:7" ht="13.5" thickBot="1">
      <c r="A21" s="50">
        <v>17</v>
      </c>
      <c r="B21" s="92" t="s">
        <v>22</v>
      </c>
      <c r="C21" s="117">
        <v>13541</v>
      </c>
      <c r="D21" s="93">
        <v>545</v>
      </c>
      <c r="E21" s="93">
        <v>451.37</v>
      </c>
      <c r="F21" s="93">
        <v>927</v>
      </c>
      <c r="G21" s="94">
        <v>30.9</v>
      </c>
    </row>
    <row r="22" spans="1:7" ht="13.5" thickBot="1">
      <c r="A22" s="50">
        <v>18</v>
      </c>
      <c r="B22" s="92" t="s">
        <v>23</v>
      </c>
      <c r="C22" s="117">
        <v>9934</v>
      </c>
      <c r="D22" s="93">
        <v>308</v>
      </c>
      <c r="E22" s="93">
        <v>301.03</v>
      </c>
      <c r="F22" s="93">
        <v>329</v>
      </c>
      <c r="G22" s="94">
        <v>9.97</v>
      </c>
    </row>
    <row r="23" spans="1:7" ht="13.5" thickBot="1">
      <c r="A23" s="50">
        <v>19</v>
      </c>
      <c r="B23" s="92" t="s">
        <v>24</v>
      </c>
      <c r="C23" s="117">
        <v>14002</v>
      </c>
      <c r="D23" s="93">
        <v>126</v>
      </c>
      <c r="E23" s="93">
        <v>359.03</v>
      </c>
      <c r="F23" s="93">
        <v>547</v>
      </c>
      <c r="G23" s="94">
        <v>14.03</v>
      </c>
    </row>
    <row r="24" spans="1:7" ht="13.5" thickBot="1">
      <c r="A24" s="50">
        <v>20</v>
      </c>
      <c r="B24" s="92" t="s">
        <v>25</v>
      </c>
      <c r="C24" s="117">
        <v>14117</v>
      </c>
      <c r="D24" s="93">
        <v>86</v>
      </c>
      <c r="E24" s="93">
        <v>427.79</v>
      </c>
      <c r="F24" s="93">
        <v>456</v>
      </c>
      <c r="G24" s="94">
        <v>13.82</v>
      </c>
    </row>
    <row r="25" spans="1:7" ht="13.5" thickBot="1">
      <c r="A25" s="50">
        <v>21</v>
      </c>
      <c r="B25" s="92" t="s">
        <v>26</v>
      </c>
      <c r="C25" s="117">
        <v>7450</v>
      </c>
      <c r="D25" s="93">
        <v>391</v>
      </c>
      <c r="E25" s="93">
        <v>438.24</v>
      </c>
      <c r="F25" s="93">
        <v>465</v>
      </c>
      <c r="G25" s="94">
        <v>27.35</v>
      </c>
    </row>
    <row r="26" spans="1:7" ht="13.5" thickBot="1">
      <c r="A26" s="50">
        <v>22</v>
      </c>
      <c r="B26" s="92" t="s">
        <v>27</v>
      </c>
      <c r="C26" s="117">
        <v>6314</v>
      </c>
      <c r="D26" s="93">
        <v>47</v>
      </c>
      <c r="E26" s="93">
        <v>574</v>
      </c>
      <c r="F26" s="93">
        <v>253</v>
      </c>
      <c r="G26" s="94">
        <v>23</v>
      </c>
    </row>
    <row r="27" spans="1:7" ht="13.5" thickBot="1">
      <c r="A27" s="50">
        <v>23</v>
      </c>
      <c r="B27" s="92" t="s">
        <v>28</v>
      </c>
      <c r="C27" s="117">
        <v>5801</v>
      </c>
      <c r="D27" s="93">
        <v>48</v>
      </c>
      <c r="E27" s="93">
        <v>386.73</v>
      </c>
      <c r="F27" s="93">
        <v>226</v>
      </c>
      <c r="G27" s="94">
        <v>15.07</v>
      </c>
    </row>
    <row r="28" spans="1:7" ht="13.5" thickBot="1">
      <c r="A28" s="50">
        <v>24</v>
      </c>
      <c r="B28" s="92" t="s">
        <v>39</v>
      </c>
      <c r="C28" s="117">
        <v>19792</v>
      </c>
      <c r="D28" s="93">
        <v>99</v>
      </c>
      <c r="E28" s="93">
        <v>582.12</v>
      </c>
      <c r="F28" s="93">
        <v>673</v>
      </c>
      <c r="G28" s="94">
        <v>19.79</v>
      </c>
    </row>
    <row r="29" spans="1:7" ht="13.5" thickBot="1">
      <c r="A29" s="50">
        <v>25</v>
      </c>
      <c r="B29" s="92" t="s">
        <v>30</v>
      </c>
      <c r="C29" s="117">
        <v>21208</v>
      </c>
      <c r="D29" s="93">
        <v>321</v>
      </c>
      <c r="E29" s="93">
        <v>605.94</v>
      </c>
      <c r="F29" s="93">
        <v>789</v>
      </c>
      <c r="G29" s="94">
        <v>22.54</v>
      </c>
    </row>
    <row r="30" spans="1:7" ht="13.5" thickBot="1">
      <c r="A30" s="50">
        <v>26</v>
      </c>
      <c r="B30" s="92" t="s">
        <v>38</v>
      </c>
      <c r="C30" s="117">
        <v>8608</v>
      </c>
      <c r="D30" s="93">
        <v>62</v>
      </c>
      <c r="E30" s="93">
        <v>1434.67</v>
      </c>
      <c r="F30" s="93">
        <v>239</v>
      </c>
      <c r="G30" s="94">
        <v>39.83</v>
      </c>
    </row>
    <row r="31" spans="1:7" ht="13.5" thickBot="1">
      <c r="A31" s="50">
        <v>27</v>
      </c>
      <c r="B31" s="92" t="s">
        <v>31</v>
      </c>
      <c r="C31" s="117">
        <v>16211</v>
      </c>
      <c r="D31" s="93">
        <v>235</v>
      </c>
      <c r="E31" s="93">
        <v>1621.1</v>
      </c>
      <c r="F31" s="93">
        <v>459</v>
      </c>
      <c r="G31" s="94">
        <v>45.9</v>
      </c>
    </row>
    <row r="32" spans="1:7" ht="13.5" thickBot="1">
      <c r="A32" s="50">
        <v>28</v>
      </c>
      <c r="B32" s="92" t="s">
        <v>32</v>
      </c>
      <c r="C32" s="117">
        <v>52878</v>
      </c>
      <c r="D32" s="93">
        <v>541</v>
      </c>
      <c r="E32" s="93">
        <v>3777</v>
      </c>
      <c r="F32" s="93">
        <v>2253</v>
      </c>
      <c r="G32" s="94">
        <v>160.93</v>
      </c>
    </row>
    <row r="33" spans="1:7" ht="13.5" thickBot="1">
      <c r="A33" s="50">
        <v>29</v>
      </c>
      <c r="B33" s="92" t="s">
        <v>33</v>
      </c>
      <c r="C33" s="117">
        <v>40456</v>
      </c>
      <c r="D33" s="93">
        <v>482</v>
      </c>
      <c r="E33" s="93">
        <v>3677.82</v>
      </c>
      <c r="F33" s="93">
        <v>1329</v>
      </c>
      <c r="G33" s="94">
        <v>120.82</v>
      </c>
    </row>
    <row r="34" spans="1:7" ht="13.5" thickBot="1">
      <c r="A34" s="50">
        <v>30</v>
      </c>
      <c r="B34" s="92" t="s">
        <v>34</v>
      </c>
      <c r="C34" s="117">
        <v>102380</v>
      </c>
      <c r="D34" s="93">
        <v>2988</v>
      </c>
      <c r="E34" s="93">
        <v>102380</v>
      </c>
      <c r="F34" s="93">
        <v>6530</v>
      </c>
      <c r="G34" s="94">
        <v>6530</v>
      </c>
    </row>
    <row r="35" spans="1:7" ht="13.5" thickBot="1">
      <c r="A35" s="50">
        <v>31</v>
      </c>
      <c r="B35" s="92" t="s">
        <v>35</v>
      </c>
      <c r="C35" s="117">
        <v>16421</v>
      </c>
      <c r="D35" s="93">
        <v>64</v>
      </c>
      <c r="E35" s="93">
        <v>16421</v>
      </c>
      <c r="F35" s="93">
        <v>879</v>
      </c>
      <c r="G35" s="94">
        <v>879</v>
      </c>
    </row>
    <row r="36" spans="1:7" ht="13.5" thickBot="1">
      <c r="A36" s="50">
        <v>32</v>
      </c>
      <c r="B36" s="92" t="s">
        <v>36</v>
      </c>
      <c r="C36" s="117">
        <v>17034</v>
      </c>
      <c r="D36" s="93">
        <v>611</v>
      </c>
      <c r="E36" s="93">
        <v>17034</v>
      </c>
      <c r="F36" s="93">
        <v>806</v>
      </c>
      <c r="G36" s="94">
        <v>806</v>
      </c>
    </row>
    <row r="37" spans="1:7" ht="13.5" thickBot="1">
      <c r="A37" s="50"/>
      <c r="B37" s="92" t="s">
        <v>3</v>
      </c>
      <c r="C37" s="117">
        <v>522581</v>
      </c>
      <c r="D37" s="93">
        <v>8872</v>
      </c>
      <c r="E37" s="93">
        <v>808.95</v>
      </c>
      <c r="F37" s="93">
        <v>24263</v>
      </c>
      <c r="G37" s="94">
        <v>37.56</v>
      </c>
    </row>
    <row r="38" spans="1:7" ht="12.75" hidden="1">
      <c r="A38" s="71"/>
      <c r="B38" s="72"/>
      <c r="C38" s="149"/>
      <c r="D38" s="96"/>
      <c r="E38" s="96"/>
      <c r="F38" s="96"/>
      <c r="G38" s="97"/>
    </row>
    <row r="39" spans="1:7" ht="12.75" hidden="1">
      <c r="A39" s="29"/>
      <c r="B39" s="28"/>
      <c r="C39" s="150"/>
      <c r="D39" s="6"/>
      <c r="E39" s="6"/>
      <c r="F39" s="6"/>
      <c r="G39" s="87"/>
    </row>
    <row r="40" spans="1:7" ht="13.5" hidden="1" thickBot="1">
      <c r="A40" s="189" t="s">
        <v>3</v>
      </c>
      <c r="B40" s="190"/>
      <c r="C40" s="117">
        <f>SUM(C4:C39)</f>
        <v>1045162</v>
      </c>
      <c r="D40" s="117">
        <f>SUM(D4:D39)</f>
        <v>17744</v>
      </c>
      <c r="E40" s="117"/>
      <c r="F40" s="117">
        <f>SUM(F4:F39)</f>
        <v>48526</v>
      </c>
      <c r="G40" s="151"/>
    </row>
  </sheetData>
  <sheetProtection/>
  <mergeCells count="8">
    <mergeCell ref="A40:B40"/>
    <mergeCell ref="F1:G1"/>
    <mergeCell ref="A2:A3"/>
    <mergeCell ref="B2:B3"/>
    <mergeCell ref="C2:C3"/>
    <mergeCell ref="D2:D3"/>
    <mergeCell ref="E2:E3"/>
    <mergeCell ref="F2:G2"/>
  </mergeCells>
  <printOptions/>
  <pageMargins left="0.75" right="0.75" top="1" bottom="1" header="0.5" footer="0.5"/>
  <pageSetup fitToHeight="1" fitToWidth="1" horizontalDpi="300" verticalDpi="3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20">
      <selection activeCell="J20" sqref="J20"/>
    </sheetView>
  </sheetViews>
  <sheetFormatPr defaultColWidth="9.00390625" defaultRowHeight="12.75"/>
  <cols>
    <col min="1" max="1" width="7.00390625" style="19" customWidth="1"/>
    <col min="2" max="2" width="21.375" style="19" customWidth="1"/>
    <col min="3" max="4" width="15.75390625" style="19" customWidth="1"/>
    <col min="5" max="5" width="14.375" style="19" customWidth="1"/>
    <col min="6" max="6" width="15.875" style="19" customWidth="1"/>
    <col min="7" max="16384" width="9.125" style="19" customWidth="1"/>
  </cols>
  <sheetData>
    <row r="1" spans="2:6" ht="13.5" thickBot="1">
      <c r="B1" s="141" t="s">
        <v>138</v>
      </c>
      <c r="C1" s="141"/>
      <c r="D1" s="141"/>
      <c r="E1" s="141"/>
      <c r="F1" s="142" t="s">
        <v>139</v>
      </c>
    </row>
    <row r="2" spans="1:6" s="42" customFormat="1" ht="21" customHeight="1">
      <c r="A2" s="66" t="s">
        <v>76</v>
      </c>
      <c r="B2" s="159" t="s">
        <v>45</v>
      </c>
      <c r="C2" s="159" t="s">
        <v>140</v>
      </c>
      <c r="D2" s="159" t="s">
        <v>141</v>
      </c>
      <c r="E2" s="198" t="s">
        <v>142</v>
      </c>
      <c r="F2" s="199" t="s">
        <v>143</v>
      </c>
    </row>
    <row r="3" spans="1:6" s="33" customFormat="1" ht="68.25" customHeight="1">
      <c r="A3" s="65" t="s">
        <v>79</v>
      </c>
      <c r="B3" s="177"/>
      <c r="C3" s="164"/>
      <c r="D3" s="164"/>
      <c r="E3" s="177"/>
      <c r="F3" s="200"/>
    </row>
    <row r="4" spans="1:6" s="33" customFormat="1" ht="49.5" customHeight="1" hidden="1">
      <c r="A4" s="65"/>
      <c r="B4" s="91"/>
      <c r="C4" s="64"/>
      <c r="D4" s="64"/>
      <c r="E4" s="91"/>
      <c r="F4" s="152"/>
    </row>
    <row r="5" spans="1:6" ht="13.5" thickBot="1">
      <c r="A5" s="50">
        <v>1</v>
      </c>
      <c r="B5" s="92" t="s">
        <v>6</v>
      </c>
      <c r="C5" s="153">
        <v>159.09</v>
      </c>
      <c r="D5" s="98">
        <f aca="true" t="shared" si="0" ref="D5:D37">ROUND(C5/12,2)</f>
        <v>13.26</v>
      </c>
      <c r="E5" s="93">
        <v>751.63</v>
      </c>
      <c r="F5" s="94">
        <v>1002.17</v>
      </c>
    </row>
    <row r="6" spans="1:6" ht="13.5" thickBot="1">
      <c r="A6" s="50">
        <v>2</v>
      </c>
      <c r="B6" s="92" t="s">
        <v>7</v>
      </c>
      <c r="C6" s="153">
        <v>175.71</v>
      </c>
      <c r="D6" s="98">
        <f t="shared" si="0"/>
        <v>14.64</v>
      </c>
      <c r="E6" s="93">
        <v>895.45</v>
      </c>
      <c r="F6" s="94">
        <v>1212.31</v>
      </c>
    </row>
    <row r="7" spans="1:6" ht="13.5" thickBot="1">
      <c r="A7" s="50">
        <v>3</v>
      </c>
      <c r="B7" s="92" t="s">
        <v>8</v>
      </c>
      <c r="C7" s="153">
        <v>162.5</v>
      </c>
      <c r="D7" s="98">
        <f t="shared" si="0"/>
        <v>13.54</v>
      </c>
      <c r="E7" s="93">
        <v>842.15</v>
      </c>
      <c r="F7" s="94">
        <v>1188.04</v>
      </c>
    </row>
    <row r="8" spans="1:6" ht="13.5" thickBot="1">
      <c r="A8" s="50">
        <v>4</v>
      </c>
      <c r="B8" s="92" t="s">
        <v>9</v>
      </c>
      <c r="C8" s="153">
        <v>168.32</v>
      </c>
      <c r="D8" s="98">
        <f t="shared" si="0"/>
        <v>14.03</v>
      </c>
      <c r="E8" s="93">
        <v>634.7</v>
      </c>
      <c r="F8" s="94">
        <v>876.63</v>
      </c>
    </row>
    <row r="9" spans="1:6" ht="13.5" thickBot="1">
      <c r="A9" s="50">
        <v>5</v>
      </c>
      <c r="B9" s="92" t="s">
        <v>10</v>
      </c>
      <c r="C9" s="153">
        <v>142.76</v>
      </c>
      <c r="D9" s="98">
        <f t="shared" si="0"/>
        <v>11.9</v>
      </c>
      <c r="E9" s="93">
        <v>311</v>
      </c>
      <c r="F9" s="94">
        <v>598.08</v>
      </c>
    </row>
    <row r="10" spans="1:6" ht="13.5" thickBot="1">
      <c r="A10" s="50">
        <v>6</v>
      </c>
      <c r="B10" s="92" t="s">
        <v>11</v>
      </c>
      <c r="C10" s="153">
        <v>186.04</v>
      </c>
      <c r="D10" s="98">
        <f t="shared" si="0"/>
        <v>15.5</v>
      </c>
      <c r="E10" s="93">
        <v>475.91</v>
      </c>
      <c r="F10" s="94">
        <v>760.14</v>
      </c>
    </row>
    <row r="11" spans="1:6" ht="13.5" thickBot="1">
      <c r="A11" s="50">
        <v>7</v>
      </c>
      <c r="B11" s="92" t="s">
        <v>12</v>
      </c>
      <c r="C11" s="153">
        <v>157.98</v>
      </c>
      <c r="D11" s="98">
        <f t="shared" si="0"/>
        <v>13.17</v>
      </c>
      <c r="E11" s="93">
        <v>672.85</v>
      </c>
      <c r="F11" s="94">
        <v>1093.38</v>
      </c>
    </row>
    <row r="12" spans="1:6" ht="13.5" thickBot="1">
      <c r="A12" s="50">
        <v>8</v>
      </c>
      <c r="B12" s="92" t="s">
        <v>13</v>
      </c>
      <c r="C12" s="153">
        <v>119.42</v>
      </c>
      <c r="D12" s="98">
        <f t="shared" si="0"/>
        <v>9.95</v>
      </c>
      <c r="E12" s="93">
        <v>327.1</v>
      </c>
      <c r="F12" s="94">
        <v>518.79</v>
      </c>
    </row>
    <row r="13" spans="1:6" ht="13.5" thickBot="1">
      <c r="A13" s="50">
        <v>9</v>
      </c>
      <c r="B13" s="92" t="s">
        <v>14</v>
      </c>
      <c r="C13" s="153">
        <v>165.83</v>
      </c>
      <c r="D13" s="98">
        <f t="shared" si="0"/>
        <v>13.82</v>
      </c>
      <c r="E13" s="93">
        <v>727.91</v>
      </c>
      <c r="F13" s="94">
        <v>973.37</v>
      </c>
    </row>
    <row r="14" spans="1:6" ht="13.5" thickBot="1">
      <c r="A14" s="50">
        <v>10</v>
      </c>
      <c r="B14" s="92" t="s">
        <v>15</v>
      </c>
      <c r="C14" s="153">
        <v>119.5</v>
      </c>
      <c r="D14" s="98">
        <f t="shared" si="0"/>
        <v>9.96</v>
      </c>
      <c r="E14" s="93">
        <v>764.07</v>
      </c>
      <c r="F14" s="94">
        <v>1178.86</v>
      </c>
    </row>
    <row r="15" spans="1:6" ht="13.5" thickBot="1">
      <c r="A15" s="50">
        <v>11</v>
      </c>
      <c r="B15" s="92" t="s">
        <v>16</v>
      </c>
      <c r="C15" s="153">
        <v>129.91</v>
      </c>
      <c r="D15" s="98">
        <f t="shared" si="0"/>
        <v>10.83</v>
      </c>
      <c r="E15" s="93">
        <v>449.51</v>
      </c>
      <c r="F15" s="94">
        <v>854.35</v>
      </c>
    </row>
    <row r="16" spans="1:6" ht="13.5" thickBot="1">
      <c r="A16" s="50">
        <v>12</v>
      </c>
      <c r="B16" s="92" t="s">
        <v>17</v>
      </c>
      <c r="C16" s="153">
        <v>163.68</v>
      </c>
      <c r="D16" s="98">
        <f t="shared" si="0"/>
        <v>13.64</v>
      </c>
      <c r="E16" s="93">
        <v>987.26</v>
      </c>
      <c r="F16" s="94">
        <v>1359.81</v>
      </c>
    </row>
    <row r="17" spans="1:6" ht="13.5" thickBot="1">
      <c r="A17" s="50">
        <v>13</v>
      </c>
      <c r="B17" s="92" t="s">
        <v>18</v>
      </c>
      <c r="C17" s="153">
        <v>199.38</v>
      </c>
      <c r="D17" s="98">
        <f t="shared" si="0"/>
        <v>16.62</v>
      </c>
      <c r="E17" s="93">
        <v>350.54</v>
      </c>
      <c r="F17" s="94">
        <v>687.97</v>
      </c>
    </row>
    <row r="18" spans="1:6" ht="13.5" thickBot="1">
      <c r="A18" s="50">
        <v>14</v>
      </c>
      <c r="B18" s="92" t="s">
        <v>19</v>
      </c>
      <c r="C18" s="153">
        <v>181.24</v>
      </c>
      <c r="D18" s="98">
        <f t="shared" si="0"/>
        <v>15.1</v>
      </c>
      <c r="E18" s="93">
        <v>428.57</v>
      </c>
      <c r="F18" s="94">
        <v>887.32</v>
      </c>
    </row>
    <row r="19" spans="1:6" ht="13.5" thickBot="1">
      <c r="A19" s="50">
        <v>15</v>
      </c>
      <c r="B19" s="92" t="s">
        <v>20</v>
      </c>
      <c r="C19" s="153">
        <v>199.93</v>
      </c>
      <c r="D19" s="98">
        <f t="shared" si="0"/>
        <v>16.66</v>
      </c>
      <c r="E19" s="93">
        <v>240.47</v>
      </c>
      <c r="F19" s="94">
        <v>603.26</v>
      </c>
    </row>
    <row r="20" spans="1:6" ht="13.5" thickBot="1">
      <c r="A20" s="50">
        <v>16</v>
      </c>
      <c r="B20" s="92" t="s">
        <v>21</v>
      </c>
      <c r="C20" s="153">
        <v>203.97</v>
      </c>
      <c r="D20" s="98">
        <f t="shared" si="0"/>
        <v>17</v>
      </c>
      <c r="E20" s="93">
        <v>637.64</v>
      </c>
      <c r="F20" s="94">
        <v>824.27</v>
      </c>
    </row>
    <row r="21" spans="1:6" ht="13.5" thickBot="1">
      <c r="A21" s="50">
        <v>17</v>
      </c>
      <c r="B21" s="92" t="s">
        <v>22</v>
      </c>
      <c r="C21" s="153">
        <v>151.02</v>
      </c>
      <c r="D21" s="98">
        <f t="shared" si="0"/>
        <v>12.59</v>
      </c>
      <c r="E21" s="93">
        <v>810.84</v>
      </c>
      <c r="F21" s="94">
        <v>1018.12</v>
      </c>
    </row>
    <row r="22" spans="1:6" ht="13.5" thickBot="1">
      <c r="A22" s="50">
        <v>18</v>
      </c>
      <c r="B22" s="92" t="s">
        <v>23</v>
      </c>
      <c r="C22" s="153">
        <v>184.79</v>
      </c>
      <c r="D22" s="98">
        <f t="shared" si="0"/>
        <v>15.4</v>
      </c>
      <c r="E22" s="93">
        <v>561.24</v>
      </c>
      <c r="F22" s="94">
        <v>714.68</v>
      </c>
    </row>
    <row r="23" spans="1:6" ht="13.5" thickBot="1">
      <c r="A23" s="50">
        <v>19</v>
      </c>
      <c r="B23" s="92" t="s">
        <v>24</v>
      </c>
      <c r="C23" s="153">
        <v>168.39</v>
      </c>
      <c r="D23" s="98">
        <f t="shared" si="0"/>
        <v>14.03</v>
      </c>
      <c r="E23" s="93">
        <v>251.83</v>
      </c>
      <c r="F23" s="94">
        <v>651.26</v>
      </c>
    </row>
    <row r="24" spans="1:6" ht="13.5" thickBot="1">
      <c r="A24" s="50">
        <v>20</v>
      </c>
      <c r="B24" s="92" t="s">
        <v>25</v>
      </c>
      <c r="C24" s="153">
        <v>167.37</v>
      </c>
      <c r="D24" s="98">
        <f t="shared" si="0"/>
        <v>13.95</v>
      </c>
      <c r="E24" s="93">
        <v>509.64</v>
      </c>
      <c r="F24" s="94">
        <v>692.01</v>
      </c>
    </row>
    <row r="25" spans="1:6" ht="13.5" thickBot="1">
      <c r="A25" s="50">
        <v>21</v>
      </c>
      <c r="B25" s="92" t="s">
        <v>26</v>
      </c>
      <c r="C25" s="153">
        <v>151.17</v>
      </c>
      <c r="D25" s="98">
        <f t="shared" si="0"/>
        <v>12.6</v>
      </c>
      <c r="E25" s="93">
        <v>428.16</v>
      </c>
      <c r="F25" s="94">
        <v>760.2</v>
      </c>
    </row>
    <row r="26" spans="1:6" ht="13.5" thickBot="1">
      <c r="A26" s="50">
        <v>22</v>
      </c>
      <c r="B26" s="92" t="s">
        <v>27</v>
      </c>
      <c r="C26" s="153">
        <v>203.73</v>
      </c>
      <c r="D26" s="98">
        <f t="shared" si="0"/>
        <v>16.98</v>
      </c>
      <c r="E26" s="93">
        <v>686.3</v>
      </c>
      <c r="F26" s="94">
        <v>971.38</v>
      </c>
    </row>
    <row r="27" spans="1:6" ht="13.5" thickBot="1">
      <c r="A27" s="50">
        <v>23</v>
      </c>
      <c r="B27" s="92" t="s">
        <v>28</v>
      </c>
      <c r="C27" s="153">
        <v>189.92</v>
      </c>
      <c r="D27" s="98">
        <f t="shared" si="0"/>
        <v>15.83</v>
      </c>
      <c r="E27" s="93">
        <v>725.13</v>
      </c>
      <c r="F27" s="94">
        <v>950.98</v>
      </c>
    </row>
    <row r="28" spans="1:6" ht="13.5" thickBot="1">
      <c r="A28" s="50">
        <v>24</v>
      </c>
      <c r="B28" s="92" t="s">
        <v>39</v>
      </c>
      <c r="C28" s="153">
        <v>182.03</v>
      </c>
      <c r="D28" s="98">
        <f t="shared" si="0"/>
        <v>15.17</v>
      </c>
      <c r="E28" s="93">
        <v>871.89</v>
      </c>
      <c r="F28" s="94">
        <v>1137.47</v>
      </c>
    </row>
    <row r="29" spans="1:6" ht="13.5" thickBot="1">
      <c r="A29" s="50">
        <v>25</v>
      </c>
      <c r="B29" s="92" t="s">
        <v>30</v>
      </c>
      <c r="C29" s="153">
        <v>179.06</v>
      </c>
      <c r="D29" s="98">
        <f t="shared" si="0"/>
        <v>14.92</v>
      </c>
      <c r="E29" s="93">
        <v>538.27</v>
      </c>
      <c r="F29" s="94">
        <v>1049.9</v>
      </c>
    </row>
    <row r="30" spans="1:6" ht="13.5" thickBot="1">
      <c r="A30" s="50">
        <v>26</v>
      </c>
      <c r="B30" s="92" t="s">
        <v>38</v>
      </c>
      <c r="C30" s="153">
        <v>181.18</v>
      </c>
      <c r="D30" s="98">
        <f t="shared" si="0"/>
        <v>15.1</v>
      </c>
      <c r="E30" s="93">
        <v>315.31</v>
      </c>
      <c r="F30" s="94">
        <v>657.1</v>
      </c>
    </row>
    <row r="31" spans="1:6" ht="13.5" thickBot="1">
      <c r="A31" s="50">
        <v>27</v>
      </c>
      <c r="B31" s="92" t="s">
        <v>31</v>
      </c>
      <c r="C31" s="153">
        <v>204.17</v>
      </c>
      <c r="D31" s="98">
        <f t="shared" si="0"/>
        <v>17.01</v>
      </c>
      <c r="E31" s="93">
        <v>508.18</v>
      </c>
      <c r="F31" s="94">
        <v>818.74</v>
      </c>
    </row>
    <row r="32" spans="1:6" ht="13.5" thickBot="1">
      <c r="A32" s="50">
        <v>28</v>
      </c>
      <c r="B32" s="92" t="s">
        <v>32</v>
      </c>
      <c r="C32" s="153">
        <v>206.53</v>
      </c>
      <c r="D32" s="98">
        <f t="shared" si="0"/>
        <v>17.21</v>
      </c>
      <c r="E32" s="93">
        <v>99.71</v>
      </c>
      <c r="F32" s="94">
        <v>1592.71</v>
      </c>
    </row>
    <row r="33" spans="1:6" ht="13.5" thickBot="1">
      <c r="A33" s="50">
        <v>29</v>
      </c>
      <c r="B33" s="92" t="s">
        <v>33</v>
      </c>
      <c r="C33" s="153">
        <v>206.48</v>
      </c>
      <c r="D33" s="98">
        <f t="shared" si="0"/>
        <v>17.21</v>
      </c>
      <c r="E33" s="93">
        <v>76.29</v>
      </c>
      <c r="F33" s="94">
        <v>1093.41</v>
      </c>
    </row>
    <row r="34" spans="1:6" ht="13.5" thickBot="1">
      <c r="A34" s="50">
        <v>30</v>
      </c>
      <c r="B34" s="92" t="s">
        <v>34</v>
      </c>
      <c r="C34" s="153">
        <v>342.66</v>
      </c>
      <c r="D34" s="98">
        <f t="shared" si="0"/>
        <v>28.56</v>
      </c>
      <c r="E34" s="93">
        <v>193.06</v>
      </c>
      <c r="F34" s="94">
        <v>2559.5</v>
      </c>
    </row>
    <row r="35" spans="1:6" ht="13.5" thickBot="1">
      <c r="A35" s="50">
        <v>31</v>
      </c>
      <c r="B35" s="92" t="s">
        <v>35</v>
      </c>
      <c r="C35" s="153">
        <v>201.85</v>
      </c>
      <c r="D35" s="98">
        <f t="shared" si="0"/>
        <v>16.82</v>
      </c>
      <c r="E35" s="93">
        <v>30.97</v>
      </c>
      <c r="F35" s="94">
        <v>1440.44</v>
      </c>
    </row>
    <row r="36" spans="1:6" ht="13.5" thickBot="1">
      <c r="A36" s="50">
        <v>32</v>
      </c>
      <c r="B36" s="92" t="s">
        <v>36</v>
      </c>
      <c r="C36" s="153">
        <v>303.36</v>
      </c>
      <c r="D36" s="98">
        <f t="shared" si="0"/>
        <v>25.28</v>
      </c>
      <c r="E36" s="93">
        <v>32.12</v>
      </c>
      <c r="F36" s="94">
        <v>6813.6</v>
      </c>
    </row>
    <row r="37" spans="1:6" ht="13.5" thickBot="1">
      <c r="A37" s="50"/>
      <c r="B37" s="92" t="s">
        <v>3</v>
      </c>
      <c r="C37" s="153">
        <v>198.411</v>
      </c>
      <c r="D37" s="98">
        <f t="shared" si="0"/>
        <v>16.53</v>
      </c>
      <c r="E37" s="93">
        <v>458.08</v>
      </c>
      <c r="F37" s="94">
        <v>1091.21</v>
      </c>
    </row>
  </sheetData>
  <sheetProtection/>
  <mergeCells count="5"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fitToHeight="1" fitToWidth="1" horizontalDpi="300" verticalDpi="3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6.375" style="19" customWidth="1"/>
    <col min="2" max="2" width="21.375" style="19" customWidth="1"/>
    <col min="3" max="3" width="9.125" style="19" customWidth="1"/>
    <col min="4" max="4" width="8.00390625" style="19" customWidth="1"/>
    <col min="5" max="5" width="10.625" style="19" customWidth="1"/>
    <col min="6" max="6" width="7.875" style="19" customWidth="1"/>
    <col min="7" max="16384" width="9.125" style="19" customWidth="1"/>
  </cols>
  <sheetData>
    <row r="1" spans="2:6" ht="13.5" thickBot="1">
      <c r="B1" s="141" t="s">
        <v>138</v>
      </c>
      <c r="C1" s="141"/>
      <c r="D1" s="141"/>
      <c r="E1" s="195" t="s">
        <v>144</v>
      </c>
      <c r="F1" s="195"/>
    </row>
    <row r="2" spans="1:6" s="42" customFormat="1" ht="37.5" customHeight="1">
      <c r="A2" s="66" t="s">
        <v>76</v>
      </c>
      <c r="B2" s="44" t="s">
        <v>45</v>
      </c>
      <c r="C2" s="159" t="s">
        <v>145</v>
      </c>
      <c r="D2" s="159"/>
      <c r="E2" s="159" t="s">
        <v>146</v>
      </c>
      <c r="F2" s="156"/>
    </row>
    <row r="3" spans="1:6" ht="12.75">
      <c r="A3" s="143" t="s">
        <v>79</v>
      </c>
      <c r="B3" s="144"/>
      <c r="C3" s="62" t="s">
        <v>41</v>
      </c>
      <c r="D3" s="62" t="s">
        <v>109</v>
      </c>
      <c r="E3" s="62" t="s">
        <v>41</v>
      </c>
      <c r="F3" s="61" t="s">
        <v>109</v>
      </c>
    </row>
    <row r="4" spans="1:6" ht="12.75" hidden="1">
      <c r="A4" s="29"/>
      <c r="B4" s="28"/>
      <c r="C4" s="119"/>
      <c r="D4" s="119"/>
      <c r="E4" s="119"/>
      <c r="F4" s="120"/>
    </row>
    <row r="5" spans="1:6" ht="13.5" thickBot="1">
      <c r="A5" s="50">
        <v>1</v>
      </c>
      <c r="B5" s="92" t="s">
        <v>6</v>
      </c>
      <c r="C5" s="117">
        <v>0.17</v>
      </c>
      <c r="D5" s="117">
        <v>-0.01</v>
      </c>
      <c r="E5" s="93">
        <v>74.72</v>
      </c>
      <c r="F5" s="94">
        <v>-4.07</v>
      </c>
    </row>
    <row r="6" spans="1:6" ht="13.5" thickBot="1">
      <c r="A6" s="50">
        <v>2</v>
      </c>
      <c r="B6" s="92" t="s">
        <v>7</v>
      </c>
      <c r="C6" s="117">
        <v>0.27</v>
      </c>
      <c r="D6" s="117">
        <v>0.04</v>
      </c>
      <c r="E6" s="93">
        <v>78.02</v>
      </c>
      <c r="F6" s="94">
        <v>-13.01</v>
      </c>
    </row>
    <row r="7" spans="1:6" ht="13.5" thickBot="1">
      <c r="A7" s="50">
        <v>3</v>
      </c>
      <c r="B7" s="92" t="s">
        <v>8</v>
      </c>
      <c r="C7" s="117">
        <v>0.15</v>
      </c>
      <c r="D7" s="117">
        <v>-0.11</v>
      </c>
      <c r="E7" s="93">
        <v>79.98</v>
      </c>
      <c r="F7" s="94">
        <v>2.01</v>
      </c>
    </row>
    <row r="8" spans="1:6" ht="13.5" thickBot="1">
      <c r="A8" s="50">
        <v>4</v>
      </c>
      <c r="B8" s="92" t="s">
        <v>9</v>
      </c>
      <c r="C8" s="117">
        <v>0</v>
      </c>
      <c r="D8" s="117">
        <v>-0.09</v>
      </c>
      <c r="E8" s="93">
        <v>80.65</v>
      </c>
      <c r="F8" s="94">
        <v>-4.85</v>
      </c>
    </row>
    <row r="9" spans="1:6" ht="13.5" thickBot="1">
      <c r="A9" s="50">
        <v>5</v>
      </c>
      <c r="B9" s="92" t="s">
        <v>10</v>
      </c>
      <c r="C9" s="117">
        <v>0.09</v>
      </c>
      <c r="D9" s="117">
        <v>-0.01</v>
      </c>
      <c r="E9" s="93">
        <v>87.54</v>
      </c>
      <c r="F9" s="94">
        <v>-5.96</v>
      </c>
    </row>
    <row r="10" spans="1:6" ht="13.5" thickBot="1">
      <c r="A10" s="50">
        <v>6</v>
      </c>
      <c r="B10" s="92" t="s">
        <v>11</v>
      </c>
      <c r="C10" s="117">
        <v>0</v>
      </c>
      <c r="D10" s="117">
        <v>0</v>
      </c>
      <c r="E10" s="93">
        <v>89.96</v>
      </c>
      <c r="F10" s="94">
        <v>-6.85</v>
      </c>
    </row>
    <row r="11" spans="1:6" ht="13.5" thickBot="1">
      <c r="A11" s="50">
        <v>7</v>
      </c>
      <c r="B11" s="92" t="s">
        <v>12</v>
      </c>
      <c r="C11" s="117">
        <v>0.25</v>
      </c>
      <c r="D11" s="117">
        <v>0</v>
      </c>
      <c r="E11" s="93">
        <v>84.78</v>
      </c>
      <c r="F11" s="94">
        <v>-7.76</v>
      </c>
    </row>
    <row r="12" spans="1:6" ht="13.5" thickBot="1">
      <c r="A12" s="50">
        <v>8</v>
      </c>
      <c r="B12" s="92" t="s">
        <v>13</v>
      </c>
      <c r="C12" s="117">
        <v>0.04</v>
      </c>
      <c r="D12" s="117">
        <v>-0.01</v>
      </c>
      <c r="E12" s="93">
        <v>88.48</v>
      </c>
      <c r="F12" s="94">
        <v>1.81</v>
      </c>
    </row>
    <row r="13" spans="1:6" ht="13.5" thickBot="1">
      <c r="A13" s="50">
        <v>9</v>
      </c>
      <c r="B13" s="92" t="s">
        <v>14</v>
      </c>
      <c r="C13" s="117">
        <v>0.04</v>
      </c>
      <c r="D13" s="117">
        <v>-0.01</v>
      </c>
      <c r="E13" s="93">
        <v>84.04</v>
      </c>
      <c r="F13" s="94">
        <v>-11.48</v>
      </c>
    </row>
    <row r="14" spans="1:6" ht="13.5" thickBot="1">
      <c r="A14" s="50">
        <v>10</v>
      </c>
      <c r="B14" s="92" t="s">
        <v>15</v>
      </c>
      <c r="C14" s="117">
        <v>0</v>
      </c>
      <c r="D14" s="117">
        <v>0</v>
      </c>
      <c r="E14" s="93">
        <v>91.71</v>
      </c>
      <c r="F14" s="94">
        <v>18.82</v>
      </c>
    </row>
    <row r="15" spans="1:6" ht="13.5" thickBot="1">
      <c r="A15" s="50">
        <v>11</v>
      </c>
      <c r="B15" s="92" t="s">
        <v>16</v>
      </c>
      <c r="C15" s="117">
        <v>0</v>
      </c>
      <c r="D15" s="117">
        <v>0</v>
      </c>
      <c r="E15" s="93">
        <v>94.43</v>
      </c>
      <c r="F15" s="94">
        <v>-1.42</v>
      </c>
    </row>
    <row r="16" spans="1:6" ht="13.5" thickBot="1">
      <c r="A16" s="50">
        <v>12</v>
      </c>
      <c r="B16" s="92" t="s">
        <v>17</v>
      </c>
      <c r="C16" s="117">
        <v>0</v>
      </c>
      <c r="D16" s="117">
        <v>0</v>
      </c>
      <c r="E16" s="93">
        <v>80.06</v>
      </c>
      <c r="F16" s="94">
        <v>-10.99</v>
      </c>
    </row>
    <row r="17" spans="1:6" ht="13.5" thickBot="1">
      <c r="A17" s="50">
        <v>13</v>
      </c>
      <c r="B17" s="92" t="s">
        <v>18</v>
      </c>
      <c r="C17" s="117">
        <v>0.2</v>
      </c>
      <c r="D17" s="117">
        <v>0.01</v>
      </c>
      <c r="E17" s="93">
        <v>85.82</v>
      </c>
      <c r="F17" s="94">
        <v>-8.16</v>
      </c>
    </row>
    <row r="18" spans="1:6" ht="13.5" thickBot="1">
      <c r="A18" s="50">
        <v>14</v>
      </c>
      <c r="B18" s="92" t="s">
        <v>19</v>
      </c>
      <c r="C18" s="117">
        <v>0.09</v>
      </c>
      <c r="D18" s="117">
        <v>-0.06</v>
      </c>
      <c r="E18" s="93">
        <v>84.06</v>
      </c>
      <c r="F18" s="94">
        <v>1.4</v>
      </c>
    </row>
    <row r="19" spans="1:6" ht="13.5" thickBot="1">
      <c r="A19" s="50">
        <v>15</v>
      </c>
      <c r="B19" s="92" t="s">
        <v>20</v>
      </c>
      <c r="C19" s="117">
        <v>0.06</v>
      </c>
      <c r="D19" s="117">
        <v>-0.35</v>
      </c>
      <c r="E19" s="93">
        <v>92.69</v>
      </c>
      <c r="F19" s="94">
        <v>1.8</v>
      </c>
    </row>
    <row r="20" spans="1:6" ht="13.5" thickBot="1">
      <c r="A20" s="50">
        <v>16</v>
      </c>
      <c r="B20" s="92" t="s">
        <v>21</v>
      </c>
      <c r="C20" s="117">
        <v>0.03</v>
      </c>
      <c r="D20" s="117">
        <v>-0.11</v>
      </c>
      <c r="E20" s="93">
        <v>86.14</v>
      </c>
      <c r="F20" s="94">
        <v>14.25</v>
      </c>
    </row>
    <row r="21" spans="1:6" ht="13.5" thickBot="1">
      <c r="A21" s="50">
        <v>17</v>
      </c>
      <c r="B21" s="92" t="s">
        <v>22</v>
      </c>
      <c r="C21" s="117">
        <v>0</v>
      </c>
      <c r="D21" s="117">
        <v>0</v>
      </c>
      <c r="E21" s="93">
        <v>74.85</v>
      </c>
      <c r="F21" s="94">
        <v>-9.77</v>
      </c>
    </row>
    <row r="22" spans="1:6" ht="13.5" thickBot="1">
      <c r="A22" s="50">
        <v>18</v>
      </c>
      <c r="B22" s="92" t="s">
        <v>23</v>
      </c>
      <c r="C22" s="117">
        <v>1.08</v>
      </c>
      <c r="D22" s="117">
        <v>0.5</v>
      </c>
      <c r="E22" s="93">
        <v>83.83</v>
      </c>
      <c r="F22" s="94">
        <v>-11.41</v>
      </c>
    </row>
    <row r="23" spans="1:6" ht="13.5" thickBot="1">
      <c r="A23" s="50">
        <v>19</v>
      </c>
      <c r="B23" s="92" t="s">
        <v>24</v>
      </c>
      <c r="C23" s="117">
        <v>0.21</v>
      </c>
      <c r="D23" s="117">
        <v>-0.07</v>
      </c>
      <c r="E23" s="93">
        <v>84.04</v>
      </c>
      <c r="F23" s="94">
        <v>9.05</v>
      </c>
    </row>
    <row r="24" spans="1:6" ht="13.5" thickBot="1">
      <c r="A24" s="50">
        <v>20</v>
      </c>
      <c r="B24" s="92" t="s">
        <v>25</v>
      </c>
      <c r="C24" s="117">
        <v>0.09</v>
      </c>
      <c r="D24" s="117">
        <v>0.02</v>
      </c>
      <c r="E24" s="93">
        <v>86.4</v>
      </c>
      <c r="F24" s="94">
        <v>-9.89</v>
      </c>
    </row>
    <row r="25" spans="1:6" ht="13.5" thickBot="1">
      <c r="A25" s="50">
        <v>21</v>
      </c>
      <c r="B25" s="92" t="s">
        <v>26</v>
      </c>
      <c r="C25" s="117">
        <v>0.05</v>
      </c>
      <c r="D25" s="117">
        <v>-0.01</v>
      </c>
      <c r="E25" s="93">
        <v>73.25</v>
      </c>
      <c r="F25" s="94">
        <v>-14.59</v>
      </c>
    </row>
    <row r="26" spans="1:6" ht="13.5" thickBot="1">
      <c r="A26" s="50">
        <v>22</v>
      </c>
      <c r="B26" s="92" t="s">
        <v>27</v>
      </c>
      <c r="C26" s="117">
        <v>0</v>
      </c>
      <c r="D26" s="117">
        <v>0</v>
      </c>
      <c r="E26" s="93">
        <v>87.93</v>
      </c>
      <c r="F26" s="94">
        <v>-9.87</v>
      </c>
    </row>
    <row r="27" spans="1:6" ht="13.5" thickBot="1">
      <c r="A27" s="50">
        <v>23</v>
      </c>
      <c r="B27" s="92" t="s">
        <v>28</v>
      </c>
      <c r="C27" s="117">
        <v>0</v>
      </c>
      <c r="D27" s="117">
        <v>-0.05</v>
      </c>
      <c r="E27" s="93">
        <v>88.83</v>
      </c>
      <c r="F27" s="94">
        <v>8.55</v>
      </c>
    </row>
    <row r="28" spans="1:6" ht="13.5" thickBot="1">
      <c r="A28" s="50">
        <v>24</v>
      </c>
      <c r="B28" s="92" t="s">
        <v>39</v>
      </c>
      <c r="C28" s="117">
        <v>0.14</v>
      </c>
      <c r="D28" s="117">
        <v>-0.06</v>
      </c>
      <c r="E28" s="93">
        <v>91.13</v>
      </c>
      <c r="F28" s="94">
        <v>-5.16</v>
      </c>
    </row>
    <row r="29" spans="1:6" ht="13.5" thickBot="1">
      <c r="A29" s="50">
        <v>25</v>
      </c>
      <c r="B29" s="92" t="s">
        <v>30</v>
      </c>
      <c r="C29" s="117">
        <v>0.22</v>
      </c>
      <c r="D29" s="117">
        <v>0.1</v>
      </c>
      <c r="E29" s="93">
        <v>72.29</v>
      </c>
      <c r="F29" s="94">
        <v>-18.34</v>
      </c>
    </row>
    <row r="30" spans="1:6" ht="13.5" thickBot="1">
      <c r="A30" s="50">
        <v>26</v>
      </c>
      <c r="B30" s="92" t="s">
        <v>38</v>
      </c>
      <c r="C30" s="117">
        <v>0.44</v>
      </c>
      <c r="D30" s="117">
        <v>0.12</v>
      </c>
      <c r="E30" s="93">
        <v>83.29</v>
      </c>
      <c r="F30" s="94">
        <v>3.55</v>
      </c>
    </row>
    <row r="31" spans="1:6" ht="13.5" thickBot="1">
      <c r="A31" s="50">
        <v>27</v>
      </c>
      <c r="B31" s="92" t="s">
        <v>31</v>
      </c>
      <c r="C31" s="117">
        <v>0.36</v>
      </c>
      <c r="D31" s="117">
        <v>-0.05</v>
      </c>
      <c r="E31" s="93">
        <v>77.63</v>
      </c>
      <c r="F31" s="94">
        <v>2.25</v>
      </c>
    </row>
    <row r="32" spans="1:6" ht="13.5" thickBot="1">
      <c r="A32" s="50">
        <v>28</v>
      </c>
      <c r="B32" s="92" t="s">
        <v>32</v>
      </c>
      <c r="C32" s="117">
        <v>0.12</v>
      </c>
      <c r="D32" s="117">
        <v>0</v>
      </c>
      <c r="E32" s="93">
        <v>98.73</v>
      </c>
      <c r="F32" s="94">
        <v>0.71</v>
      </c>
    </row>
    <row r="33" spans="1:6" ht="13.5" thickBot="1">
      <c r="A33" s="50">
        <v>29</v>
      </c>
      <c r="B33" s="92" t="s">
        <v>33</v>
      </c>
      <c r="C33" s="117">
        <v>0.31</v>
      </c>
      <c r="D33" s="117">
        <v>-0.42</v>
      </c>
      <c r="E33" s="93">
        <v>97.94</v>
      </c>
      <c r="F33" s="94">
        <v>1.14</v>
      </c>
    </row>
    <row r="34" spans="1:6" ht="13.5" thickBot="1">
      <c r="A34" s="50">
        <v>30</v>
      </c>
      <c r="B34" s="92" t="s">
        <v>34</v>
      </c>
      <c r="C34" s="117">
        <v>1.38</v>
      </c>
      <c r="D34" s="117">
        <v>-0.4</v>
      </c>
      <c r="E34" s="93">
        <v>96.79</v>
      </c>
      <c r="F34" s="94">
        <v>-1.11</v>
      </c>
    </row>
    <row r="35" spans="1:6" ht="13.5" thickBot="1">
      <c r="A35" s="50">
        <v>31</v>
      </c>
      <c r="B35" s="92" t="s">
        <v>35</v>
      </c>
      <c r="C35" s="117">
        <v>0.39</v>
      </c>
      <c r="D35" s="117">
        <v>-0.01</v>
      </c>
      <c r="E35" s="93">
        <v>99.61</v>
      </c>
      <c r="F35" s="94">
        <v>1.93</v>
      </c>
    </row>
    <row r="36" spans="1:6" ht="13.5" thickBot="1">
      <c r="A36" s="50">
        <v>32</v>
      </c>
      <c r="B36" s="92" t="s">
        <v>36</v>
      </c>
      <c r="C36" s="117">
        <v>0</v>
      </c>
      <c r="D36" s="117">
        <v>0</v>
      </c>
      <c r="E36" s="93">
        <v>96.41</v>
      </c>
      <c r="F36" s="94">
        <v>-1.53</v>
      </c>
    </row>
    <row r="37" spans="1:6" ht="13.5" thickBot="1">
      <c r="A37" s="50"/>
      <c r="B37" s="92" t="s">
        <v>3</v>
      </c>
      <c r="C37" s="117">
        <v>0.4</v>
      </c>
      <c r="D37" s="117">
        <v>-0.11</v>
      </c>
      <c r="E37" s="93">
        <v>89.84</v>
      </c>
      <c r="F37" s="94">
        <v>-2.4</v>
      </c>
    </row>
    <row r="38" spans="1:6" ht="12.75" hidden="1">
      <c r="A38" s="71"/>
      <c r="B38" s="72"/>
      <c r="C38" s="149"/>
      <c r="D38" s="149"/>
      <c r="E38" s="96"/>
      <c r="F38" s="97"/>
    </row>
    <row r="39" spans="1:6" ht="12.75" hidden="1">
      <c r="A39" s="29"/>
      <c r="B39" s="28"/>
      <c r="C39" s="150"/>
      <c r="D39" s="150"/>
      <c r="E39" s="6"/>
      <c r="F39" s="87"/>
    </row>
    <row r="40" spans="1:6" ht="13.5" hidden="1" thickBot="1">
      <c r="A40" s="50" t="s">
        <v>91</v>
      </c>
      <c r="B40" s="49"/>
      <c r="C40" s="117"/>
      <c r="D40" s="117"/>
      <c r="E40" s="117"/>
      <c r="F40" s="151"/>
    </row>
  </sheetData>
  <sheetProtection/>
  <mergeCells count="3">
    <mergeCell ref="E1:F1"/>
    <mergeCell ref="C2:D2"/>
    <mergeCell ref="E2:F2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7.00390625" style="19" customWidth="1"/>
    <col min="2" max="2" width="29.75390625" style="19" customWidth="1"/>
    <col min="3" max="3" width="22.375" style="19" customWidth="1"/>
    <col min="4" max="16384" width="9.125" style="19" customWidth="1"/>
  </cols>
  <sheetData>
    <row r="1" spans="2:3" ht="13.5" thickBot="1">
      <c r="B1" s="19" t="s">
        <v>138</v>
      </c>
      <c r="C1" s="45" t="s">
        <v>147</v>
      </c>
    </row>
    <row r="2" spans="1:3" s="42" customFormat="1" ht="21" customHeight="1">
      <c r="A2" s="162" t="s">
        <v>46</v>
      </c>
      <c r="B2" s="159" t="s">
        <v>132</v>
      </c>
      <c r="C2" s="156" t="s">
        <v>148</v>
      </c>
    </row>
    <row r="3" spans="1:3" s="33" customFormat="1" ht="19.5" customHeight="1">
      <c r="A3" s="163"/>
      <c r="B3" s="177"/>
      <c r="C3" s="201"/>
    </row>
    <row r="4" spans="1:3" s="33" customFormat="1" ht="48.75" customHeight="1" hidden="1">
      <c r="A4" s="65"/>
      <c r="B4" s="91"/>
      <c r="C4" s="63"/>
    </row>
    <row r="5" spans="1:3" ht="13.5" thickBot="1">
      <c r="A5" s="50">
        <v>1</v>
      </c>
      <c r="B5" s="92" t="s">
        <v>6</v>
      </c>
      <c r="C5" s="94">
        <v>87.31</v>
      </c>
    </row>
    <row r="6" spans="1:3" ht="13.5" thickBot="1">
      <c r="A6" s="50">
        <v>2</v>
      </c>
      <c r="B6" s="92" t="s">
        <v>7</v>
      </c>
      <c r="C6" s="94">
        <v>84.73</v>
      </c>
    </row>
    <row r="7" spans="1:3" ht="13.5" thickBot="1">
      <c r="A7" s="50">
        <v>3</v>
      </c>
      <c r="B7" s="92" t="s">
        <v>8</v>
      </c>
      <c r="C7" s="94">
        <v>87.93</v>
      </c>
    </row>
    <row r="8" spans="1:3" ht="13.5" thickBot="1">
      <c r="A8" s="50">
        <v>4</v>
      </c>
      <c r="B8" s="92" t="s">
        <v>9</v>
      </c>
      <c r="C8" s="94">
        <v>87.45</v>
      </c>
    </row>
    <row r="9" spans="1:3" ht="13.5" thickBot="1">
      <c r="A9" s="50">
        <v>5</v>
      </c>
      <c r="B9" s="92" t="s">
        <v>10</v>
      </c>
      <c r="C9" s="94">
        <v>82.62</v>
      </c>
    </row>
    <row r="10" spans="1:3" ht="13.5" thickBot="1">
      <c r="A10" s="50">
        <v>6</v>
      </c>
      <c r="B10" s="92" t="s">
        <v>11</v>
      </c>
      <c r="C10" s="94">
        <v>93.48</v>
      </c>
    </row>
    <row r="11" spans="1:3" ht="13.5" thickBot="1">
      <c r="A11" s="50">
        <v>7</v>
      </c>
      <c r="B11" s="92" t="s">
        <v>12</v>
      </c>
      <c r="C11" s="94">
        <v>81.27</v>
      </c>
    </row>
    <row r="12" spans="1:3" ht="13.5" thickBot="1">
      <c r="A12" s="50">
        <v>8</v>
      </c>
      <c r="B12" s="92" t="s">
        <v>13</v>
      </c>
      <c r="C12" s="94">
        <v>66.38</v>
      </c>
    </row>
    <row r="13" spans="1:3" ht="13.5" thickBot="1">
      <c r="A13" s="50">
        <v>9</v>
      </c>
      <c r="B13" s="92" t="s">
        <v>14</v>
      </c>
      <c r="C13" s="94">
        <v>93.1</v>
      </c>
    </row>
    <row r="14" spans="1:3" ht="13.5" thickBot="1">
      <c r="A14" s="50">
        <v>10</v>
      </c>
      <c r="B14" s="92" t="s">
        <v>15</v>
      </c>
      <c r="C14" s="94">
        <v>63.72</v>
      </c>
    </row>
    <row r="15" spans="1:3" ht="13.5" thickBot="1">
      <c r="A15" s="50">
        <v>11</v>
      </c>
      <c r="B15" s="92" t="s">
        <v>16</v>
      </c>
      <c r="C15" s="94">
        <v>71.78</v>
      </c>
    </row>
    <row r="16" spans="1:3" ht="13.5" thickBot="1">
      <c r="A16" s="50">
        <v>12</v>
      </c>
      <c r="B16" s="92" t="s">
        <v>17</v>
      </c>
      <c r="C16" s="94">
        <v>70.4</v>
      </c>
    </row>
    <row r="17" spans="1:3" ht="13.5" thickBot="1">
      <c r="A17" s="50">
        <v>13</v>
      </c>
      <c r="B17" s="92" t="s">
        <v>18</v>
      </c>
      <c r="C17" s="94">
        <v>86.79</v>
      </c>
    </row>
    <row r="18" spans="1:3" ht="13.5" thickBot="1">
      <c r="A18" s="50">
        <v>14</v>
      </c>
      <c r="B18" s="92" t="s">
        <v>19</v>
      </c>
      <c r="C18" s="94">
        <v>83.43</v>
      </c>
    </row>
    <row r="19" spans="1:3" ht="13.5" thickBot="1">
      <c r="A19" s="50">
        <v>15</v>
      </c>
      <c r="B19" s="92" t="s">
        <v>20</v>
      </c>
      <c r="C19" s="94">
        <v>86.46</v>
      </c>
    </row>
    <row r="20" spans="1:3" ht="13.5" thickBot="1">
      <c r="A20" s="50">
        <v>16</v>
      </c>
      <c r="B20" s="92" t="s">
        <v>21</v>
      </c>
      <c r="C20" s="94">
        <v>87.51</v>
      </c>
    </row>
    <row r="21" spans="1:3" ht="13.5" thickBot="1">
      <c r="A21" s="50">
        <v>17</v>
      </c>
      <c r="B21" s="92" t="s">
        <v>22</v>
      </c>
      <c r="C21" s="94">
        <v>63.57</v>
      </c>
    </row>
    <row r="22" spans="1:3" ht="13.5" thickBot="1">
      <c r="A22" s="50">
        <v>18</v>
      </c>
      <c r="B22" s="92" t="s">
        <v>23</v>
      </c>
      <c r="C22" s="94">
        <v>89.29</v>
      </c>
    </row>
    <row r="23" spans="1:3" ht="13.5" thickBot="1">
      <c r="A23" s="50">
        <v>19</v>
      </c>
      <c r="B23" s="92" t="s">
        <v>24</v>
      </c>
      <c r="C23" s="94">
        <v>88.99</v>
      </c>
    </row>
    <row r="24" spans="1:3" ht="13.5" thickBot="1">
      <c r="A24" s="50">
        <v>20</v>
      </c>
      <c r="B24" s="92" t="s">
        <v>25</v>
      </c>
      <c r="C24" s="94">
        <v>90.1</v>
      </c>
    </row>
    <row r="25" spans="1:3" ht="13.5" thickBot="1">
      <c r="A25" s="50">
        <v>21</v>
      </c>
      <c r="B25" s="92" t="s">
        <v>26</v>
      </c>
      <c r="C25" s="94">
        <v>85.22</v>
      </c>
    </row>
    <row r="26" spans="1:3" ht="13.5" thickBot="1">
      <c r="A26" s="50">
        <v>22</v>
      </c>
      <c r="B26" s="92" t="s">
        <v>27</v>
      </c>
      <c r="C26" s="94">
        <v>83.89</v>
      </c>
    </row>
    <row r="27" spans="1:3" ht="13.5" thickBot="1">
      <c r="A27" s="50">
        <v>23</v>
      </c>
      <c r="B27" s="92" t="s">
        <v>28</v>
      </c>
      <c r="C27" s="94">
        <v>85.12</v>
      </c>
    </row>
    <row r="28" spans="1:3" ht="13.5" thickBot="1">
      <c r="A28" s="50">
        <v>24</v>
      </c>
      <c r="B28" s="92" t="s">
        <v>39</v>
      </c>
      <c r="C28" s="94">
        <v>90.13</v>
      </c>
    </row>
    <row r="29" spans="1:3" ht="13.5" thickBot="1">
      <c r="A29" s="50">
        <v>25</v>
      </c>
      <c r="B29" s="92" t="s">
        <v>30</v>
      </c>
      <c r="C29" s="94">
        <v>82.74</v>
      </c>
    </row>
    <row r="30" spans="1:3" ht="13.5" thickBot="1">
      <c r="A30" s="50">
        <v>26</v>
      </c>
      <c r="B30" s="92" t="s">
        <v>38</v>
      </c>
      <c r="C30" s="94">
        <v>82.09</v>
      </c>
    </row>
    <row r="31" spans="1:3" ht="13.5" thickBot="1">
      <c r="A31" s="50">
        <v>27</v>
      </c>
      <c r="B31" s="92" t="s">
        <v>31</v>
      </c>
      <c r="C31" s="94">
        <v>81.86</v>
      </c>
    </row>
    <row r="32" spans="1:3" ht="13.5" thickBot="1">
      <c r="A32" s="50">
        <v>28</v>
      </c>
      <c r="B32" s="92" t="s">
        <v>32</v>
      </c>
      <c r="C32" s="94">
        <v>82.02</v>
      </c>
    </row>
    <row r="33" spans="1:3" ht="13.5" thickBot="1">
      <c r="A33" s="50">
        <v>29</v>
      </c>
      <c r="B33" s="92" t="s">
        <v>33</v>
      </c>
      <c r="C33" s="94">
        <v>85.23</v>
      </c>
    </row>
    <row r="34" spans="1:3" ht="13.5" thickBot="1">
      <c r="A34" s="50">
        <v>30</v>
      </c>
      <c r="B34" s="92" t="s">
        <v>34</v>
      </c>
      <c r="C34" s="94">
        <v>74.64</v>
      </c>
    </row>
    <row r="35" spans="1:3" ht="13.5" thickBot="1">
      <c r="A35" s="50">
        <v>31</v>
      </c>
      <c r="B35" s="92" t="s">
        <v>35</v>
      </c>
      <c r="C35" s="94">
        <v>67.61</v>
      </c>
    </row>
    <row r="36" spans="1:3" ht="13.5" thickBot="1">
      <c r="A36" s="50">
        <v>32</v>
      </c>
      <c r="B36" s="92" t="s">
        <v>36</v>
      </c>
      <c r="C36" s="94">
        <v>80.14</v>
      </c>
    </row>
    <row r="37" spans="1:3" ht="13.5" thickBot="1">
      <c r="A37" s="50"/>
      <c r="B37" s="92" t="s">
        <v>3</v>
      </c>
      <c r="C37" s="94">
        <v>81.01</v>
      </c>
    </row>
    <row r="38" spans="1:3" ht="12.75" hidden="1">
      <c r="A38" s="71"/>
      <c r="B38" s="72"/>
      <c r="C38" s="97"/>
    </row>
    <row r="39" spans="1:3" ht="12.75" hidden="1">
      <c r="A39" s="29"/>
      <c r="B39" s="28"/>
      <c r="C39" s="87"/>
    </row>
    <row r="40" spans="1:3" ht="13.5" hidden="1" thickBot="1">
      <c r="A40" s="50" t="s">
        <v>88</v>
      </c>
      <c r="B40" s="49"/>
      <c r="C40" s="94"/>
    </row>
    <row r="41" ht="12.75" hidden="1"/>
  </sheetData>
  <sheetProtection/>
  <mergeCells count="3">
    <mergeCell ref="A2:A3"/>
    <mergeCell ref="B2:B3"/>
    <mergeCell ref="C2:C3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M29" sqref="M29"/>
    </sheetView>
  </sheetViews>
  <sheetFormatPr defaultColWidth="9.00390625" defaultRowHeight="12.75"/>
  <cols>
    <col min="1" max="1" width="7.00390625" style="19" customWidth="1"/>
    <col min="2" max="2" width="21.375" style="19" customWidth="1"/>
    <col min="3" max="3" width="16.00390625" style="19" customWidth="1"/>
    <col min="4" max="4" width="15.25390625" style="19" customWidth="1"/>
    <col min="5" max="6" width="0" style="19" hidden="1" customWidth="1"/>
    <col min="7" max="16384" width="9.125" style="19" customWidth="1"/>
  </cols>
  <sheetData>
    <row r="1" spans="2:4" ht="12.75">
      <c r="B1" s="154" t="s">
        <v>48</v>
      </c>
      <c r="C1" s="154"/>
      <c r="D1" s="154"/>
    </row>
    <row r="2" ht="13.5" thickBot="1">
      <c r="D2" s="45" t="s">
        <v>47</v>
      </c>
    </row>
    <row r="3" spans="1:6" s="42" customFormat="1" ht="36.75" customHeight="1">
      <c r="A3" s="162" t="s">
        <v>46</v>
      </c>
      <c r="B3" s="159" t="s">
        <v>45</v>
      </c>
      <c r="C3" s="159" t="s">
        <v>44</v>
      </c>
      <c r="D3" s="156" t="s">
        <v>43</v>
      </c>
      <c r="E3" s="155" t="s">
        <v>42</v>
      </c>
      <c r="F3" s="156"/>
    </row>
    <row r="4" spans="1:6" s="33" customFormat="1" ht="12.75" customHeight="1">
      <c r="A4" s="163"/>
      <c r="B4" s="160"/>
      <c r="C4" s="160"/>
      <c r="D4" s="161"/>
      <c r="E4" s="40" t="s">
        <v>41</v>
      </c>
      <c r="F4" s="39" t="s">
        <v>40</v>
      </c>
    </row>
    <row r="5" spans="1:6" s="33" customFormat="1" ht="12.75" customHeight="1" hidden="1">
      <c r="A5" s="38"/>
      <c r="B5" s="37"/>
      <c r="C5" s="37"/>
      <c r="D5" s="36"/>
      <c r="E5" s="35"/>
      <c r="F5" s="34"/>
    </row>
    <row r="6" spans="1:6" ht="12.75">
      <c r="A6" s="29">
        <v>1</v>
      </c>
      <c r="B6" s="32" t="s">
        <v>6</v>
      </c>
      <c r="C6" s="27">
        <v>17</v>
      </c>
      <c r="D6" s="26">
        <v>15</v>
      </c>
      <c r="E6" s="31"/>
      <c r="F6" s="30"/>
    </row>
    <row r="7" spans="1:6" ht="12.75">
      <c r="A7" s="29">
        <v>2</v>
      </c>
      <c r="B7" s="32" t="s">
        <v>7</v>
      </c>
      <c r="C7" s="27">
        <v>18</v>
      </c>
      <c r="D7" s="26">
        <v>18</v>
      </c>
      <c r="E7" s="31"/>
      <c r="F7" s="30"/>
    </row>
    <row r="8" spans="1:6" ht="12.75">
      <c r="A8" s="29">
        <v>3</v>
      </c>
      <c r="B8" s="32" t="s">
        <v>8</v>
      </c>
      <c r="C8" s="27">
        <v>13</v>
      </c>
      <c r="D8" s="26">
        <v>10</v>
      </c>
      <c r="E8" s="31"/>
      <c r="F8" s="30"/>
    </row>
    <row r="9" spans="1:6" ht="12.75">
      <c r="A9" s="29">
        <v>4</v>
      </c>
      <c r="B9" s="32" t="s">
        <v>9</v>
      </c>
      <c r="C9" s="27">
        <v>36</v>
      </c>
      <c r="D9" s="26">
        <v>31</v>
      </c>
      <c r="E9" s="31"/>
      <c r="F9" s="30"/>
    </row>
    <row r="10" spans="1:6" ht="12.75">
      <c r="A10" s="29">
        <v>5</v>
      </c>
      <c r="B10" s="32" t="s">
        <v>10</v>
      </c>
      <c r="C10" s="27">
        <v>19</v>
      </c>
      <c r="D10" s="26">
        <v>15</v>
      </c>
      <c r="E10" s="31"/>
      <c r="F10" s="30"/>
    </row>
    <row r="11" spans="1:6" ht="12.75">
      <c r="A11" s="29">
        <v>6</v>
      </c>
      <c r="B11" s="32" t="s">
        <v>11</v>
      </c>
      <c r="C11" s="27">
        <v>28</v>
      </c>
      <c r="D11" s="26">
        <v>24</v>
      </c>
      <c r="E11" s="31"/>
      <c r="F11" s="30"/>
    </row>
    <row r="12" spans="1:6" ht="12.75">
      <c r="A12" s="29">
        <v>7</v>
      </c>
      <c r="B12" s="32" t="s">
        <v>12</v>
      </c>
      <c r="C12" s="27">
        <v>22</v>
      </c>
      <c r="D12" s="26">
        <v>19</v>
      </c>
      <c r="E12" s="31"/>
      <c r="F12" s="30"/>
    </row>
    <row r="13" spans="1:6" ht="12.75">
      <c r="A13" s="29">
        <v>8</v>
      </c>
      <c r="B13" s="32" t="s">
        <v>13</v>
      </c>
      <c r="C13" s="27">
        <v>36</v>
      </c>
      <c r="D13" s="26">
        <v>29</v>
      </c>
      <c r="E13" s="31"/>
      <c r="F13" s="30"/>
    </row>
    <row r="14" spans="1:6" ht="12.75">
      <c r="A14" s="29">
        <v>9</v>
      </c>
      <c r="B14" s="32" t="s">
        <v>14</v>
      </c>
      <c r="C14" s="27">
        <v>17</v>
      </c>
      <c r="D14" s="26">
        <v>15</v>
      </c>
      <c r="E14" s="31"/>
      <c r="F14" s="30"/>
    </row>
    <row r="15" spans="1:6" ht="12.75">
      <c r="A15" s="29">
        <v>10</v>
      </c>
      <c r="B15" s="32" t="s">
        <v>15</v>
      </c>
      <c r="C15" s="27">
        <v>13</v>
      </c>
      <c r="D15" s="26">
        <v>11</v>
      </c>
      <c r="E15" s="31"/>
      <c r="F15" s="30"/>
    </row>
    <row r="16" spans="1:6" ht="12.75">
      <c r="A16" s="29">
        <v>11</v>
      </c>
      <c r="B16" s="32" t="s">
        <v>16</v>
      </c>
      <c r="C16" s="27">
        <v>19</v>
      </c>
      <c r="D16" s="26">
        <v>15</v>
      </c>
      <c r="E16" s="31"/>
      <c r="F16" s="30"/>
    </row>
    <row r="17" spans="1:6" ht="12.75">
      <c r="A17" s="29">
        <v>12</v>
      </c>
      <c r="B17" s="32" t="s">
        <v>17</v>
      </c>
      <c r="C17" s="27">
        <v>17</v>
      </c>
      <c r="D17" s="26">
        <v>17</v>
      </c>
      <c r="E17" s="31"/>
      <c r="F17" s="30"/>
    </row>
    <row r="18" spans="1:6" ht="12.75">
      <c r="A18" s="29">
        <v>13</v>
      </c>
      <c r="B18" s="32" t="s">
        <v>18</v>
      </c>
      <c r="C18" s="27">
        <v>28</v>
      </c>
      <c r="D18" s="26">
        <v>24</v>
      </c>
      <c r="E18" s="31"/>
      <c r="F18" s="30"/>
    </row>
    <row r="19" spans="1:6" ht="12.75">
      <c r="A19" s="29">
        <v>14</v>
      </c>
      <c r="B19" s="32" t="s">
        <v>19</v>
      </c>
      <c r="C19" s="27">
        <v>18</v>
      </c>
      <c r="D19" s="26">
        <v>13</v>
      </c>
      <c r="E19" s="31"/>
      <c r="F19" s="30"/>
    </row>
    <row r="20" spans="1:6" ht="12.75">
      <c r="A20" s="29">
        <v>15</v>
      </c>
      <c r="B20" s="32" t="s">
        <v>20</v>
      </c>
      <c r="C20" s="27">
        <v>42</v>
      </c>
      <c r="D20" s="26">
        <v>41</v>
      </c>
      <c r="E20" s="31"/>
      <c r="F20" s="30"/>
    </row>
    <row r="21" spans="1:6" ht="12.75">
      <c r="A21" s="29">
        <v>16</v>
      </c>
      <c r="B21" s="32" t="s">
        <v>21</v>
      </c>
      <c r="C21" s="27">
        <v>12</v>
      </c>
      <c r="D21" s="26">
        <v>10</v>
      </c>
      <c r="E21" s="31"/>
      <c r="F21" s="30"/>
    </row>
    <row r="22" spans="1:6" ht="12.75">
      <c r="A22" s="29">
        <v>17</v>
      </c>
      <c r="B22" s="32" t="s">
        <v>22</v>
      </c>
      <c r="C22" s="27">
        <v>30</v>
      </c>
      <c r="D22" s="26">
        <v>28</v>
      </c>
      <c r="E22" s="31"/>
      <c r="F22" s="30"/>
    </row>
    <row r="23" spans="1:6" ht="12.75">
      <c r="A23" s="29">
        <v>18</v>
      </c>
      <c r="B23" s="32" t="s">
        <v>23</v>
      </c>
      <c r="C23" s="27">
        <v>33</v>
      </c>
      <c r="D23" s="26">
        <v>32</v>
      </c>
      <c r="E23" s="31"/>
      <c r="F23" s="30"/>
    </row>
    <row r="24" spans="1:6" ht="12.75">
      <c r="A24" s="29">
        <v>19</v>
      </c>
      <c r="B24" s="32" t="s">
        <v>24</v>
      </c>
      <c r="C24" s="27">
        <v>39</v>
      </c>
      <c r="D24" s="26">
        <v>34</v>
      </c>
      <c r="E24" s="31"/>
      <c r="F24" s="30"/>
    </row>
    <row r="25" spans="1:6" ht="12.75">
      <c r="A25" s="29">
        <v>20</v>
      </c>
      <c r="B25" s="32" t="s">
        <v>25</v>
      </c>
      <c r="C25" s="27">
        <v>33</v>
      </c>
      <c r="D25" s="26">
        <v>31</v>
      </c>
      <c r="E25" s="31"/>
      <c r="F25" s="30"/>
    </row>
    <row r="26" spans="1:6" ht="12.75">
      <c r="A26" s="29">
        <v>21</v>
      </c>
      <c r="B26" s="32" t="s">
        <v>26</v>
      </c>
      <c r="C26" s="27">
        <v>17</v>
      </c>
      <c r="D26" s="26">
        <v>15</v>
      </c>
      <c r="E26" s="31"/>
      <c r="F26" s="30"/>
    </row>
    <row r="27" spans="1:6" ht="12.75">
      <c r="A27" s="29">
        <v>22</v>
      </c>
      <c r="B27" s="32" t="s">
        <v>27</v>
      </c>
      <c r="C27" s="27">
        <v>11</v>
      </c>
      <c r="D27" s="26">
        <v>9</v>
      </c>
      <c r="E27" s="31"/>
      <c r="F27" s="30"/>
    </row>
    <row r="28" spans="1:6" ht="12.75">
      <c r="A28" s="29">
        <v>23</v>
      </c>
      <c r="B28" s="32" t="s">
        <v>28</v>
      </c>
      <c r="C28" s="27">
        <v>15</v>
      </c>
      <c r="D28" s="26">
        <v>12</v>
      </c>
      <c r="E28" s="31"/>
      <c r="F28" s="30"/>
    </row>
    <row r="29" spans="1:6" ht="12.75">
      <c r="A29" s="29">
        <v>24</v>
      </c>
      <c r="B29" s="32" t="s">
        <v>39</v>
      </c>
      <c r="C29" s="27">
        <v>34</v>
      </c>
      <c r="D29" s="26">
        <v>32</v>
      </c>
      <c r="E29" s="31"/>
      <c r="F29" s="30"/>
    </row>
    <row r="30" spans="1:6" ht="12.75">
      <c r="A30" s="29">
        <v>25</v>
      </c>
      <c r="B30" s="32" t="s">
        <v>30</v>
      </c>
      <c r="C30" s="27">
        <v>35</v>
      </c>
      <c r="D30" s="26">
        <v>29</v>
      </c>
      <c r="E30" s="31"/>
      <c r="F30" s="30"/>
    </row>
    <row r="31" spans="1:6" ht="12.75">
      <c r="A31" s="29">
        <v>26</v>
      </c>
      <c r="B31" s="32" t="s">
        <v>38</v>
      </c>
      <c r="C31" s="27">
        <v>6</v>
      </c>
      <c r="D31" s="26">
        <v>0</v>
      </c>
      <c r="E31" s="31"/>
      <c r="F31" s="30"/>
    </row>
    <row r="32" spans="1:6" ht="12.75">
      <c r="A32" s="29">
        <v>27</v>
      </c>
      <c r="B32" s="32" t="s">
        <v>31</v>
      </c>
      <c r="C32" s="27">
        <v>10</v>
      </c>
      <c r="D32" s="26">
        <v>0</v>
      </c>
      <c r="E32" s="31"/>
      <c r="F32" s="30"/>
    </row>
    <row r="33" spans="1:6" ht="12.75">
      <c r="A33" s="29">
        <v>28</v>
      </c>
      <c r="B33" s="32" t="s">
        <v>32</v>
      </c>
      <c r="C33" s="27">
        <v>14</v>
      </c>
      <c r="D33" s="26">
        <v>0</v>
      </c>
      <c r="E33" s="31"/>
      <c r="F33" s="30"/>
    </row>
    <row r="34" spans="1:6" ht="12.75">
      <c r="A34" s="29">
        <v>29</v>
      </c>
      <c r="B34" s="32" t="s">
        <v>33</v>
      </c>
      <c r="C34" s="27">
        <v>11</v>
      </c>
      <c r="D34" s="26">
        <v>0</v>
      </c>
      <c r="E34" s="31"/>
      <c r="F34" s="30"/>
    </row>
    <row r="35" spans="1:6" ht="12.75">
      <c r="A35" s="29">
        <v>30</v>
      </c>
      <c r="B35" s="32" t="s">
        <v>34</v>
      </c>
      <c r="C35" s="27">
        <v>1</v>
      </c>
      <c r="D35" s="26">
        <v>0</v>
      </c>
      <c r="E35" s="31"/>
      <c r="F35" s="30"/>
    </row>
    <row r="36" spans="1:6" ht="12.75">
      <c r="A36" s="29">
        <v>31</v>
      </c>
      <c r="B36" s="32" t="s">
        <v>35</v>
      </c>
      <c r="C36" s="27">
        <v>1</v>
      </c>
      <c r="D36" s="26">
        <v>0</v>
      </c>
      <c r="E36" s="31"/>
      <c r="F36" s="30"/>
    </row>
    <row r="37" spans="1:6" ht="12.75">
      <c r="A37" s="29">
        <v>32</v>
      </c>
      <c r="B37" s="32" t="s">
        <v>36</v>
      </c>
      <c r="C37" s="27">
        <v>1</v>
      </c>
      <c r="D37" s="26">
        <v>0</v>
      </c>
      <c r="E37" s="31"/>
      <c r="F37" s="30"/>
    </row>
    <row r="38" spans="1:6" ht="12.75" hidden="1">
      <c r="A38" s="29"/>
      <c r="B38" s="28"/>
      <c r="C38" s="27"/>
      <c r="D38" s="26"/>
      <c r="E38" s="31"/>
      <c r="F38" s="30"/>
    </row>
    <row r="39" spans="1:6" ht="12.75" hidden="1">
      <c r="A39" s="29"/>
      <c r="B39" s="28"/>
      <c r="C39" s="27"/>
      <c r="D39" s="26"/>
      <c r="E39" s="25"/>
      <c r="F39" s="24"/>
    </row>
    <row r="40" spans="1:6" ht="13.5" thickBot="1">
      <c r="A40" s="157" t="s">
        <v>3</v>
      </c>
      <c r="B40" s="158"/>
      <c r="C40" s="23">
        <f>SUM(C5:C39)</f>
        <v>646</v>
      </c>
      <c r="D40" s="22">
        <f>SUM(D5:D39)</f>
        <v>529</v>
      </c>
      <c r="E40" s="21">
        <f>SUM(E5:E39)</f>
        <v>0</v>
      </c>
      <c r="F40" s="20">
        <f>SUM(F5:F39)</f>
        <v>0</v>
      </c>
    </row>
  </sheetData>
  <sheetProtection/>
  <mergeCells count="7">
    <mergeCell ref="B1:D1"/>
    <mergeCell ref="E3:F3"/>
    <mergeCell ref="A40:B40"/>
    <mergeCell ref="C3:C4"/>
    <mergeCell ref="B3:B4"/>
    <mergeCell ref="D3:D4"/>
    <mergeCell ref="A3:A4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5.875" style="19" customWidth="1"/>
    <col min="2" max="2" width="21.375" style="19" customWidth="1"/>
    <col min="3" max="3" width="12.875" style="19" bestFit="1" customWidth="1"/>
    <col min="4" max="4" width="12.375" style="19" customWidth="1"/>
    <col min="5" max="6" width="13.25390625" style="19" customWidth="1"/>
    <col min="7" max="7" width="10.125" style="19" customWidth="1"/>
    <col min="8" max="8" width="9.125" style="19" customWidth="1"/>
    <col min="9" max="9" width="0" style="19" hidden="1" customWidth="1"/>
    <col min="10" max="16384" width="9.125" style="19" customWidth="1"/>
  </cols>
  <sheetData>
    <row r="1" spans="2:5" ht="12.75">
      <c r="B1" s="167" t="s">
        <v>62</v>
      </c>
      <c r="C1" s="167"/>
      <c r="D1" s="167"/>
      <c r="E1" s="167"/>
    </row>
    <row r="2" ht="13.5" thickBot="1">
      <c r="G2" s="45" t="s">
        <v>61</v>
      </c>
    </row>
    <row r="3" spans="1:12" ht="25.5" customHeight="1">
      <c r="A3" s="165" t="s">
        <v>60</v>
      </c>
      <c r="B3" s="159" t="s">
        <v>45</v>
      </c>
      <c r="C3" s="168" t="s">
        <v>59</v>
      </c>
      <c r="D3" s="170" t="s">
        <v>58</v>
      </c>
      <c r="E3" s="170"/>
      <c r="F3" s="170"/>
      <c r="G3" s="170"/>
      <c r="H3" s="170"/>
      <c r="I3" s="170"/>
      <c r="J3" s="170"/>
      <c r="K3" s="170"/>
      <c r="L3" s="171"/>
    </row>
    <row r="4" spans="1:12" s="42" customFormat="1" ht="114" customHeight="1">
      <c r="A4" s="166"/>
      <c r="B4" s="164"/>
      <c r="C4" s="169"/>
      <c r="D4" s="64" t="s">
        <v>57</v>
      </c>
      <c r="E4" s="64" t="s">
        <v>56</v>
      </c>
      <c r="F4" s="64" t="s">
        <v>55</v>
      </c>
      <c r="G4" s="64" t="s">
        <v>54</v>
      </c>
      <c r="H4" s="64" t="s">
        <v>53</v>
      </c>
      <c r="I4" s="64" t="s">
        <v>52</v>
      </c>
      <c r="J4" s="64" t="s">
        <v>51</v>
      </c>
      <c r="K4" s="64" t="s">
        <v>50</v>
      </c>
      <c r="L4" s="63" t="s">
        <v>49</v>
      </c>
    </row>
    <row r="5" spans="1:12" ht="12.75">
      <c r="A5" s="38">
        <v>1</v>
      </c>
      <c r="B5" s="62">
        <v>2</v>
      </c>
      <c r="C5" s="38">
        <v>3</v>
      </c>
      <c r="D5" s="62">
        <v>4</v>
      </c>
      <c r="E5" s="38">
        <v>5</v>
      </c>
      <c r="F5" s="62">
        <v>6</v>
      </c>
      <c r="G5" s="38">
        <v>7</v>
      </c>
      <c r="H5" s="62">
        <v>8</v>
      </c>
      <c r="I5" s="38">
        <v>9</v>
      </c>
      <c r="J5" s="62">
        <v>9</v>
      </c>
      <c r="K5" s="38">
        <v>10</v>
      </c>
      <c r="L5" s="61">
        <v>11</v>
      </c>
    </row>
    <row r="6" spans="1:12" ht="12.75" hidden="1">
      <c r="A6" s="60"/>
      <c r="B6" s="59"/>
      <c r="C6" s="58"/>
      <c r="D6" s="58"/>
      <c r="E6" s="58"/>
      <c r="F6" s="58"/>
      <c r="G6" s="57"/>
      <c r="H6" s="56"/>
      <c r="I6" s="56"/>
      <c r="J6" s="56"/>
      <c r="K6" s="56"/>
      <c r="L6" s="55"/>
    </row>
    <row r="7" spans="1:12" ht="12.75">
      <c r="A7" s="54">
        <v>1</v>
      </c>
      <c r="B7" s="53" t="s">
        <v>6</v>
      </c>
      <c r="C7" s="51">
        <v>17</v>
      </c>
      <c r="D7" s="51">
        <v>0</v>
      </c>
      <c r="E7" s="51">
        <v>0</v>
      </c>
      <c r="F7" s="51">
        <f aca="true" t="shared" si="0" ref="F7:F38">ROUND((D7+E7)/C7*100,2)</f>
        <v>0</v>
      </c>
      <c r="G7" s="51">
        <v>0</v>
      </c>
      <c r="H7" s="51">
        <v>0</v>
      </c>
      <c r="I7" s="51">
        <f aca="true" t="shared" si="1" ref="I7:I41">ROUND(G7/C7*100,2)</f>
        <v>0</v>
      </c>
      <c r="J7" s="51">
        <v>0</v>
      </c>
      <c r="K7" s="51">
        <v>3</v>
      </c>
      <c r="L7" s="52">
        <v>3</v>
      </c>
    </row>
    <row r="8" spans="1:12" ht="12.75">
      <c r="A8" s="54">
        <v>2</v>
      </c>
      <c r="B8" s="53" t="s">
        <v>7</v>
      </c>
      <c r="C8" s="51">
        <v>18</v>
      </c>
      <c r="D8" s="51">
        <v>0</v>
      </c>
      <c r="E8" s="51">
        <v>0</v>
      </c>
      <c r="F8" s="51">
        <f t="shared" si="0"/>
        <v>0</v>
      </c>
      <c r="G8" s="51">
        <v>0</v>
      </c>
      <c r="H8" s="51">
        <v>0</v>
      </c>
      <c r="I8" s="51">
        <f t="shared" si="1"/>
        <v>0</v>
      </c>
      <c r="J8" s="51">
        <v>0</v>
      </c>
      <c r="K8" s="51">
        <v>7</v>
      </c>
      <c r="L8" s="52">
        <v>7</v>
      </c>
    </row>
    <row r="9" spans="1:12" ht="12.75">
      <c r="A9" s="54">
        <v>3</v>
      </c>
      <c r="B9" s="53" t="s">
        <v>8</v>
      </c>
      <c r="C9" s="51">
        <v>13</v>
      </c>
      <c r="D9" s="51">
        <v>0</v>
      </c>
      <c r="E9" s="51">
        <v>0</v>
      </c>
      <c r="F9" s="51">
        <f t="shared" si="0"/>
        <v>0</v>
      </c>
      <c r="G9" s="51">
        <v>0</v>
      </c>
      <c r="H9" s="51">
        <v>0</v>
      </c>
      <c r="I9" s="51">
        <f t="shared" si="1"/>
        <v>0</v>
      </c>
      <c r="J9" s="51">
        <v>0</v>
      </c>
      <c r="K9" s="51">
        <v>2</v>
      </c>
      <c r="L9" s="52">
        <v>3</v>
      </c>
    </row>
    <row r="10" spans="1:12" ht="12.75">
      <c r="A10" s="54">
        <v>4</v>
      </c>
      <c r="B10" s="53" t="s">
        <v>9</v>
      </c>
      <c r="C10" s="51">
        <v>36</v>
      </c>
      <c r="D10" s="51">
        <v>0</v>
      </c>
      <c r="E10" s="51">
        <v>0</v>
      </c>
      <c r="F10" s="51">
        <f t="shared" si="0"/>
        <v>0</v>
      </c>
      <c r="G10" s="51">
        <v>1</v>
      </c>
      <c r="H10" s="51">
        <v>0</v>
      </c>
      <c r="I10" s="51">
        <f t="shared" si="1"/>
        <v>2.78</v>
      </c>
      <c r="J10" s="51">
        <v>1</v>
      </c>
      <c r="K10" s="51">
        <v>7</v>
      </c>
      <c r="L10" s="52">
        <v>8</v>
      </c>
    </row>
    <row r="11" spans="1:12" ht="12.75">
      <c r="A11" s="54">
        <v>5</v>
      </c>
      <c r="B11" s="53" t="s">
        <v>10</v>
      </c>
      <c r="C11" s="51">
        <v>19</v>
      </c>
      <c r="D11" s="51">
        <v>1</v>
      </c>
      <c r="E11" s="51">
        <v>0</v>
      </c>
      <c r="F11" s="51">
        <f t="shared" si="0"/>
        <v>5.26</v>
      </c>
      <c r="G11" s="51">
        <v>0</v>
      </c>
      <c r="H11" s="51">
        <v>0</v>
      </c>
      <c r="I11" s="51">
        <f t="shared" si="1"/>
        <v>0</v>
      </c>
      <c r="J11" s="51">
        <v>0</v>
      </c>
      <c r="K11" s="51">
        <v>6</v>
      </c>
      <c r="L11" s="52">
        <v>6</v>
      </c>
    </row>
    <row r="12" spans="1:12" ht="12.75">
      <c r="A12" s="54">
        <v>6</v>
      </c>
      <c r="B12" s="53" t="s">
        <v>11</v>
      </c>
      <c r="C12" s="51">
        <v>28</v>
      </c>
      <c r="D12" s="51">
        <v>0</v>
      </c>
      <c r="E12" s="51">
        <v>0</v>
      </c>
      <c r="F12" s="51">
        <f t="shared" si="0"/>
        <v>0</v>
      </c>
      <c r="G12" s="51">
        <v>0</v>
      </c>
      <c r="H12" s="51">
        <v>0</v>
      </c>
      <c r="I12" s="51">
        <f t="shared" si="1"/>
        <v>0</v>
      </c>
      <c r="J12" s="51">
        <v>0</v>
      </c>
      <c r="K12" s="51">
        <v>4</v>
      </c>
      <c r="L12" s="52">
        <v>4</v>
      </c>
    </row>
    <row r="13" spans="1:12" ht="12.75">
      <c r="A13" s="54">
        <v>7</v>
      </c>
      <c r="B13" s="53" t="s">
        <v>12</v>
      </c>
      <c r="C13" s="51">
        <v>22</v>
      </c>
      <c r="D13" s="51">
        <v>1</v>
      </c>
      <c r="E13" s="51">
        <v>0</v>
      </c>
      <c r="F13" s="51">
        <f t="shared" si="0"/>
        <v>4.55</v>
      </c>
      <c r="G13" s="51">
        <v>1</v>
      </c>
      <c r="H13" s="51">
        <v>0</v>
      </c>
      <c r="I13" s="51">
        <f t="shared" si="1"/>
        <v>4.55</v>
      </c>
      <c r="J13" s="51">
        <v>1</v>
      </c>
      <c r="K13" s="51">
        <v>2</v>
      </c>
      <c r="L13" s="52">
        <v>2</v>
      </c>
    </row>
    <row r="14" spans="1:12" ht="12.75">
      <c r="A14" s="54">
        <v>8</v>
      </c>
      <c r="B14" s="53" t="s">
        <v>13</v>
      </c>
      <c r="C14" s="51">
        <v>36</v>
      </c>
      <c r="D14" s="51">
        <v>0</v>
      </c>
      <c r="E14" s="51">
        <v>0</v>
      </c>
      <c r="F14" s="51">
        <f t="shared" si="0"/>
        <v>0</v>
      </c>
      <c r="G14" s="51">
        <v>0</v>
      </c>
      <c r="H14" s="51">
        <v>0</v>
      </c>
      <c r="I14" s="51">
        <f t="shared" si="1"/>
        <v>0</v>
      </c>
      <c r="J14" s="51">
        <v>0</v>
      </c>
      <c r="K14" s="51">
        <v>3</v>
      </c>
      <c r="L14" s="52">
        <v>5</v>
      </c>
    </row>
    <row r="15" spans="1:12" ht="12.75">
      <c r="A15" s="54">
        <v>9</v>
      </c>
      <c r="B15" s="53" t="s">
        <v>14</v>
      </c>
      <c r="C15" s="51">
        <v>17</v>
      </c>
      <c r="D15" s="51">
        <v>0</v>
      </c>
      <c r="E15" s="51">
        <v>0</v>
      </c>
      <c r="F15" s="51">
        <f t="shared" si="0"/>
        <v>0</v>
      </c>
      <c r="G15" s="51">
        <v>0</v>
      </c>
      <c r="H15" s="51">
        <v>0</v>
      </c>
      <c r="I15" s="51">
        <f t="shared" si="1"/>
        <v>0</v>
      </c>
      <c r="J15" s="51">
        <v>0</v>
      </c>
      <c r="K15" s="51">
        <v>1</v>
      </c>
      <c r="L15" s="52">
        <v>2</v>
      </c>
    </row>
    <row r="16" spans="1:12" ht="12.75">
      <c r="A16" s="54">
        <v>10</v>
      </c>
      <c r="B16" s="53" t="s">
        <v>15</v>
      </c>
      <c r="C16" s="51">
        <v>13</v>
      </c>
      <c r="D16" s="51">
        <v>0</v>
      </c>
      <c r="E16" s="51">
        <v>0</v>
      </c>
      <c r="F16" s="51">
        <f t="shared" si="0"/>
        <v>0</v>
      </c>
      <c r="G16" s="51">
        <v>0</v>
      </c>
      <c r="H16" s="51">
        <v>0</v>
      </c>
      <c r="I16" s="51">
        <f t="shared" si="1"/>
        <v>0</v>
      </c>
      <c r="J16" s="51">
        <v>0</v>
      </c>
      <c r="K16" s="51">
        <v>2</v>
      </c>
      <c r="L16" s="52">
        <v>2</v>
      </c>
    </row>
    <row r="17" spans="1:12" ht="12.75">
      <c r="A17" s="54">
        <v>11</v>
      </c>
      <c r="B17" s="53" t="s">
        <v>16</v>
      </c>
      <c r="C17" s="51">
        <v>19</v>
      </c>
      <c r="D17" s="51">
        <v>6</v>
      </c>
      <c r="E17" s="51">
        <v>0</v>
      </c>
      <c r="F17" s="51">
        <f t="shared" si="0"/>
        <v>31.58</v>
      </c>
      <c r="G17" s="51">
        <v>0</v>
      </c>
      <c r="H17" s="51">
        <v>0</v>
      </c>
      <c r="I17" s="51">
        <f t="shared" si="1"/>
        <v>0</v>
      </c>
      <c r="J17" s="51">
        <v>0</v>
      </c>
      <c r="K17" s="51">
        <v>5</v>
      </c>
      <c r="L17" s="52">
        <v>5</v>
      </c>
    </row>
    <row r="18" spans="1:12" ht="12.75">
      <c r="A18" s="54">
        <v>12</v>
      </c>
      <c r="B18" s="53" t="s">
        <v>17</v>
      </c>
      <c r="C18" s="51">
        <v>17</v>
      </c>
      <c r="D18" s="51">
        <v>2</v>
      </c>
      <c r="E18" s="51">
        <v>0</v>
      </c>
      <c r="F18" s="51">
        <f t="shared" si="0"/>
        <v>11.76</v>
      </c>
      <c r="G18" s="51">
        <v>0</v>
      </c>
      <c r="H18" s="51">
        <v>0</v>
      </c>
      <c r="I18" s="51">
        <f t="shared" si="1"/>
        <v>0</v>
      </c>
      <c r="J18" s="51">
        <v>0</v>
      </c>
      <c r="K18" s="51">
        <v>3</v>
      </c>
      <c r="L18" s="52">
        <v>3</v>
      </c>
    </row>
    <row r="19" spans="1:12" ht="12.75">
      <c r="A19" s="54">
        <v>13</v>
      </c>
      <c r="B19" s="53" t="s">
        <v>18</v>
      </c>
      <c r="C19" s="51">
        <v>28</v>
      </c>
      <c r="D19" s="51">
        <v>0</v>
      </c>
      <c r="E19" s="51">
        <v>0</v>
      </c>
      <c r="F19" s="51">
        <f t="shared" si="0"/>
        <v>0</v>
      </c>
      <c r="G19" s="51">
        <v>0</v>
      </c>
      <c r="H19" s="51">
        <v>0</v>
      </c>
      <c r="I19" s="51">
        <f t="shared" si="1"/>
        <v>0</v>
      </c>
      <c r="J19" s="51">
        <v>0</v>
      </c>
      <c r="K19" s="51">
        <v>3</v>
      </c>
      <c r="L19" s="52">
        <v>5</v>
      </c>
    </row>
    <row r="20" spans="1:12" ht="12.75">
      <c r="A20" s="54">
        <v>14</v>
      </c>
      <c r="B20" s="53" t="s">
        <v>19</v>
      </c>
      <c r="C20" s="51">
        <v>18</v>
      </c>
      <c r="D20" s="51">
        <v>0</v>
      </c>
      <c r="E20" s="51">
        <v>0</v>
      </c>
      <c r="F20" s="51">
        <f t="shared" si="0"/>
        <v>0</v>
      </c>
      <c r="G20" s="51">
        <v>0</v>
      </c>
      <c r="H20" s="51">
        <v>0</v>
      </c>
      <c r="I20" s="51">
        <f t="shared" si="1"/>
        <v>0</v>
      </c>
      <c r="J20" s="51">
        <v>0</v>
      </c>
      <c r="K20" s="51">
        <v>3</v>
      </c>
      <c r="L20" s="52">
        <v>5</v>
      </c>
    </row>
    <row r="21" spans="1:12" ht="12.75">
      <c r="A21" s="54">
        <v>15</v>
      </c>
      <c r="B21" s="53" t="s">
        <v>20</v>
      </c>
      <c r="C21" s="51">
        <v>42</v>
      </c>
      <c r="D21" s="51">
        <v>1</v>
      </c>
      <c r="E21" s="51">
        <v>0</v>
      </c>
      <c r="F21" s="51">
        <f t="shared" si="0"/>
        <v>2.38</v>
      </c>
      <c r="G21" s="51">
        <v>0</v>
      </c>
      <c r="H21" s="51">
        <v>0</v>
      </c>
      <c r="I21" s="51">
        <f t="shared" si="1"/>
        <v>0</v>
      </c>
      <c r="J21" s="51">
        <v>0</v>
      </c>
      <c r="K21" s="51">
        <v>6</v>
      </c>
      <c r="L21" s="52">
        <v>7</v>
      </c>
    </row>
    <row r="22" spans="1:12" ht="12.75">
      <c r="A22" s="54">
        <v>16</v>
      </c>
      <c r="B22" s="53" t="s">
        <v>21</v>
      </c>
      <c r="C22" s="51">
        <v>12</v>
      </c>
      <c r="D22" s="51">
        <v>2</v>
      </c>
      <c r="E22" s="51">
        <v>0</v>
      </c>
      <c r="F22" s="51">
        <f t="shared" si="0"/>
        <v>16.67</v>
      </c>
      <c r="G22" s="51">
        <v>0</v>
      </c>
      <c r="H22" s="51">
        <v>0</v>
      </c>
      <c r="I22" s="51">
        <f t="shared" si="1"/>
        <v>0</v>
      </c>
      <c r="J22" s="51">
        <v>0</v>
      </c>
      <c r="K22" s="51">
        <v>3</v>
      </c>
      <c r="L22" s="52">
        <v>3</v>
      </c>
    </row>
    <row r="23" spans="1:12" ht="12.75">
      <c r="A23" s="54">
        <v>17</v>
      </c>
      <c r="B23" s="53" t="s">
        <v>22</v>
      </c>
      <c r="C23" s="51">
        <v>30</v>
      </c>
      <c r="D23" s="51">
        <v>1</v>
      </c>
      <c r="E23" s="51">
        <v>0</v>
      </c>
      <c r="F23" s="51">
        <f t="shared" si="0"/>
        <v>3.33</v>
      </c>
      <c r="G23" s="51">
        <v>0</v>
      </c>
      <c r="H23" s="51">
        <v>0</v>
      </c>
      <c r="I23" s="51">
        <f t="shared" si="1"/>
        <v>0</v>
      </c>
      <c r="J23" s="51">
        <v>0</v>
      </c>
      <c r="K23" s="51">
        <v>2</v>
      </c>
      <c r="L23" s="52">
        <v>3</v>
      </c>
    </row>
    <row r="24" spans="1:12" ht="12.75">
      <c r="A24" s="54">
        <v>18</v>
      </c>
      <c r="B24" s="53" t="s">
        <v>23</v>
      </c>
      <c r="C24" s="51">
        <v>33</v>
      </c>
      <c r="D24" s="51">
        <v>1</v>
      </c>
      <c r="E24" s="51">
        <v>0</v>
      </c>
      <c r="F24" s="51">
        <f t="shared" si="0"/>
        <v>3.03</v>
      </c>
      <c r="G24" s="51">
        <v>0</v>
      </c>
      <c r="H24" s="51">
        <v>0</v>
      </c>
      <c r="I24" s="51">
        <f t="shared" si="1"/>
        <v>0</v>
      </c>
      <c r="J24" s="51">
        <v>0</v>
      </c>
      <c r="K24" s="51">
        <v>2</v>
      </c>
      <c r="L24" s="52">
        <v>2</v>
      </c>
    </row>
    <row r="25" spans="1:12" ht="12.75">
      <c r="A25" s="54">
        <v>19</v>
      </c>
      <c r="B25" s="53" t="s">
        <v>24</v>
      </c>
      <c r="C25" s="51">
        <v>39</v>
      </c>
      <c r="D25" s="51">
        <v>0</v>
      </c>
      <c r="E25" s="51">
        <v>0</v>
      </c>
      <c r="F25" s="51">
        <f t="shared" si="0"/>
        <v>0</v>
      </c>
      <c r="G25" s="51">
        <v>0</v>
      </c>
      <c r="H25" s="51">
        <v>0</v>
      </c>
      <c r="I25" s="51">
        <f t="shared" si="1"/>
        <v>0</v>
      </c>
      <c r="J25" s="51">
        <v>0</v>
      </c>
      <c r="K25" s="51">
        <v>4</v>
      </c>
      <c r="L25" s="52">
        <v>5</v>
      </c>
    </row>
    <row r="26" spans="1:12" ht="12.75">
      <c r="A26" s="54">
        <v>20</v>
      </c>
      <c r="B26" s="53" t="s">
        <v>25</v>
      </c>
      <c r="C26" s="51">
        <v>33</v>
      </c>
      <c r="D26" s="51">
        <v>0</v>
      </c>
      <c r="E26" s="51">
        <v>0</v>
      </c>
      <c r="F26" s="51">
        <f t="shared" si="0"/>
        <v>0</v>
      </c>
      <c r="G26" s="51">
        <v>0</v>
      </c>
      <c r="H26" s="51">
        <v>0</v>
      </c>
      <c r="I26" s="51">
        <f t="shared" si="1"/>
        <v>0</v>
      </c>
      <c r="J26" s="51">
        <v>0</v>
      </c>
      <c r="K26" s="51">
        <v>3</v>
      </c>
      <c r="L26" s="52">
        <v>3</v>
      </c>
    </row>
    <row r="27" spans="1:12" ht="12.75">
      <c r="A27" s="54">
        <v>21</v>
      </c>
      <c r="B27" s="53" t="s">
        <v>26</v>
      </c>
      <c r="C27" s="51">
        <v>17</v>
      </c>
      <c r="D27" s="51">
        <v>1</v>
      </c>
      <c r="E27" s="51">
        <v>0</v>
      </c>
      <c r="F27" s="51">
        <f t="shared" si="0"/>
        <v>5.88</v>
      </c>
      <c r="G27" s="51">
        <v>1</v>
      </c>
      <c r="H27" s="51">
        <v>0</v>
      </c>
      <c r="I27" s="51">
        <f t="shared" si="1"/>
        <v>5.88</v>
      </c>
      <c r="J27" s="51">
        <v>1</v>
      </c>
      <c r="K27" s="51">
        <v>6</v>
      </c>
      <c r="L27" s="52">
        <v>6</v>
      </c>
    </row>
    <row r="28" spans="1:12" ht="12.75">
      <c r="A28" s="54">
        <v>22</v>
      </c>
      <c r="B28" s="53" t="s">
        <v>27</v>
      </c>
      <c r="C28" s="51">
        <v>11</v>
      </c>
      <c r="D28" s="51">
        <v>0</v>
      </c>
      <c r="E28" s="51">
        <v>0</v>
      </c>
      <c r="F28" s="51">
        <f t="shared" si="0"/>
        <v>0</v>
      </c>
      <c r="G28" s="51">
        <v>0</v>
      </c>
      <c r="H28" s="51">
        <v>0</v>
      </c>
      <c r="I28" s="51">
        <f t="shared" si="1"/>
        <v>0</v>
      </c>
      <c r="J28" s="51">
        <v>0</v>
      </c>
      <c r="K28" s="51">
        <v>2</v>
      </c>
      <c r="L28" s="52">
        <v>2</v>
      </c>
    </row>
    <row r="29" spans="1:12" ht="12.75">
      <c r="A29" s="54">
        <v>23</v>
      </c>
      <c r="B29" s="53" t="s">
        <v>28</v>
      </c>
      <c r="C29" s="51">
        <v>15</v>
      </c>
      <c r="D29" s="51">
        <v>0</v>
      </c>
      <c r="E29" s="51">
        <v>0</v>
      </c>
      <c r="F29" s="51">
        <f t="shared" si="0"/>
        <v>0</v>
      </c>
      <c r="G29" s="51">
        <v>0</v>
      </c>
      <c r="H29" s="51">
        <v>0</v>
      </c>
      <c r="I29" s="51">
        <f t="shared" si="1"/>
        <v>0</v>
      </c>
      <c r="J29" s="51">
        <v>0</v>
      </c>
      <c r="K29" s="51">
        <v>4</v>
      </c>
      <c r="L29" s="52">
        <v>4</v>
      </c>
    </row>
    <row r="30" spans="1:12" ht="12.75">
      <c r="A30" s="54">
        <v>24</v>
      </c>
      <c r="B30" s="53" t="s">
        <v>39</v>
      </c>
      <c r="C30" s="51">
        <v>34</v>
      </c>
      <c r="D30" s="51">
        <v>0</v>
      </c>
      <c r="E30" s="51">
        <v>0</v>
      </c>
      <c r="F30" s="51">
        <f t="shared" si="0"/>
        <v>0</v>
      </c>
      <c r="G30" s="51">
        <v>0</v>
      </c>
      <c r="H30" s="51">
        <v>0</v>
      </c>
      <c r="I30" s="51">
        <f t="shared" si="1"/>
        <v>0</v>
      </c>
      <c r="J30" s="51">
        <v>0</v>
      </c>
      <c r="K30" s="51">
        <v>6</v>
      </c>
      <c r="L30" s="52">
        <v>9</v>
      </c>
    </row>
    <row r="31" spans="1:12" ht="12.75">
      <c r="A31" s="54">
        <v>25</v>
      </c>
      <c r="B31" s="53" t="s">
        <v>30</v>
      </c>
      <c r="C31" s="51">
        <v>35</v>
      </c>
      <c r="D31" s="51">
        <v>2</v>
      </c>
      <c r="E31" s="51">
        <v>0</v>
      </c>
      <c r="F31" s="51">
        <f t="shared" si="0"/>
        <v>5.71</v>
      </c>
      <c r="G31" s="51">
        <v>1</v>
      </c>
      <c r="H31" s="51">
        <v>0</v>
      </c>
      <c r="I31" s="51">
        <f t="shared" si="1"/>
        <v>2.86</v>
      </c>
      <c r="J31" s="51">
        <v>1</v>
      </c>
      <c r="K31" s="51">
        <v>10</v>
      </c>
      <c r="L31" s="52">
        <v>12</v>
      </c>
    </row>
    <row r="32" spans="1:12" ht="12.75">
      <c r="A32" s="54">
        <v>26</v>
      </c>
      <c r="B32" s="53" t="s">
        <v>38</v>
      </c>
      <c r="C32" s="51">
        <v>6</v>
      </c>
      <c r="D32" s="51">
        <v>2</v>
      </c>
      <c r="E32" s="51">
        <v>0</v>
      </c>
      <c r="F32" s="51">
        <f t="shared" si="0"/>
        <v>33.33</v>
      </c>
      <c r="G32" s="51">
        <v>0</v>
      </c>
      <c r="H32" s="51">
        <v>0</v>
      </c>
      <c r="I32" s="51">
        <f t="shared" si="1"/>
        <v>0</v>
      </c>
      <c r="J32" s="51">
        <v>0</v>
      </c>
      <c r="K32" s="51">
        <v>6</v>
      </c>
      <c r="L32" s="52">
        <v>6</v>
      </c>
    </row>
    <row r="33" spans="1:12" ht="12.75">
      <c r="A33" s="54">
        <v>27</v>
      </c>
      <c r="B33" s="53" t="s">
        <v>31</v>
      </c>
      <c r="C33" s="51">
        <v>10</v>
      </c>
      <c r="D33" s="51">
        <v>0</v>
      </c>
      <c r="E33" s="51">
        <v>0</v>
      </c>
      <c r="F33" s="51">
        <f t="shared" si="0"/>
        <v>0</v>
      </c>
      <c r="G33" s="51">
        <v>0</v>
      </c>
      <c r="H33" s="51">
        <v>0</v>
      </c>
      <c r="I33" s="51">
        <f t="shared" si="1"/>
        <v>0</v>
      </c>
      <c r="J33" s="51">
        <v>0</v>
      </c>
      <c r="K33" s="51">
        <v>9</v>
      </c>
      <c r="L33" s="52">
        <v>11</v>
      </c>
    </row>
    <row r="34" spans="1:12" ht="12.75">
      <c r="A34" s="54">
        <v>28</v>
      </c>
      <c r="B34" s="53" t="s">
        <v>32</v>
      </c>
      <c r="C34" s="51">
        <v>14</v>
      </c>
      <c r="D34" s="51">
        <v>7</v>
      </c>
      <c r="E34" s="51">
        <v>0</v>
      </c>
      <c r="F34" s="51">
        <f t="shared" si="0"/>
        <v>50</v>
      </c>
      <c r="G34" s="51">
        <v>0</v>
      </c>
      <c r="H34" s="51">
        <v>0</v>
      </c>
      <c r="I34" s="51">
        <f t="shared" si="1"/>
        <v>0</v>
      </c>
      <c r="J34" s="51">
        <v>0</v>
      </c>
      <c r="K34" s="51">
        <v>14</v>
      </c>
      <c r="L34" s="52">
        <v>26</v>
      </c>
    </row>
    <row r="35" spans="1:12" ht="12.75">
      <c r="A35" s="54">
        <v>29</v>
      </c>
      <c r="B35" s="53" t="s">
        <v>33</v>
      </c>
      <c r="C35" s="51">
        <v>11</v>
      </c>
      <c r="D35" s="51">
        <v>2</v>
      </c>
      <c r="E35" s="51">
        <v>0</v>
      </c>
      <c r="F35" s="51">
        <f t="shared" si="0"/>
        <v>18.18</v>
      </c>
      <c r="G35" s="51">
        <v>1</v>
      </c>
      <c r="H35" s="51">
        <v>0</v>
      </c>
      <c r="I35" s="51">
        <f t="shared" si="1"/>
        <v>9.09</v>
      </c>
      <c r="J35" s="51">
        <v>1</v>
      </c>
      <c r="K35" s="51">
        <v>11</v>
      </c>
      <c r="L35" s="52">
        <v>26</v>
      </c>
    </row>
    <row r="36" spans="1:12" ht="12.75">
      <c r="A36" s="54">
        <v>30</v>
      </c>
      <c r="B36" s="53" t="s">
        <v>34</v>
      </c>
      <c r="C36" s="51">
        <v>1</v>
      </c>
      <c r="D36" s="51">
        <v>0</v>
      </c>
      <c r="E36" s="51">
        <v>0</v>
      </c>
      <c r="F36" s="51">
        <f t="shared" si="0"/>
        <v>0</v>
      </c>
      <c r="G36" s="51">
        <v>1</v>
      </c>
      <c r="H36" s="51">
        <v>0</v>
      </c>
      <c r="I36" s="51">
        <f t="shared" si="1"/>
        <v>100</v>
      </c>
      <c r="J36" s="51">
        <v>2</v>
      </c>
      <c r="K36" s="51">
        <v>1</v>
      </c>
      <c r="L36" s="52">
        <v>65</v>
      </c>
    </row>
    <row r="37" spans="1:12" ht="12.75">
      <c r="A37" s="54">
        <v>31</v>
      </c>
      <c r="B37" s="53" t="s">
        <v>35</v>
      </c>
      <c r="C37" s="51">
        <v>1</v>
      </c>
      <c r="D37" s="51">
        <v>0</v>
      </c>
      <c r="E37" s="51">
        <v>0</v>
      </c>
      <c r="F37" s="51">
        <f t="shared" si="0"/>
        <v>0</v>
      </c>
      <c r="G37" s="51">
        <v>0</v>
      </c>
      <c r="H37" s="51">
        <v>0</v>
      </c>
      <c r="I37" s="51">
        <f t="shared" si="1"/>
        <v>0</v>
      </c>
      <c r="J37" s="51">
        <v>0</v>
      </c>
      <c r="K37" s="51">
        <v>1</v>
      </c>
      <c r="L37" s="52">
        <v>7</v>
      </c>
    </row>
    <row r="38" spans="1:12" ht="12.75">
      <c r="A38" s="54">
        <v>32</v>
      </c>
      <c r="B38" s="53" t="s">
        <v>36</v>
      </c>
      <c r="C38" s="51">
        <v>1</v>
      </c>
      <c r="D38" s="51">
        <v>0</v>
      </c>
      <c r="E38" s="51">
        <v>0</v>
      </c>
      <c r="F38" s="51">
        <f t="shared" si="0"/>
        <v>0</v>
      </c>
      <c r="G38" s="51">
        <v>1</v>
      </c>
      <c r="H38" s="51">
        <v>0</v>
      </c>
      <c r="I38" s="51">
        <f t="shared" si="1"/>
        <v>100</v>
      </c>
      <c r="J38" s="51">
        <v>1</v>
      </c>
      <c r="K38" s="51">
        <v>1</v>
      </c>
      <c r="L38" s="52">
        <v>4</v>
      </c>
    </row>
    <row r="39" spans="1:12" ht="12.75" hidden="1">
      <c r="A39" s="29"/>
      <c r="B39" s="28"/>
      <c r="C39" s="27"/>
      <c r="D39" s="27"/>
      <c r="E39" s="27"/>
      <c r="F39" s="27"/>
      <c r="G39" s="27"/>
      <c r="H39" s="28"/>
      <c r="I39" s="51" t="e">
        <f t="shared" si="1"/>
        <v>#DIV/0!</v>
      </c>
      <c r="J39" s="28"/>
      <c r="K39" s="28"/>
      <c r="L39" s="24"/>
    </row>
    <row r="40" spans="1:12" ht="12.75" hidden="1">
      <c r="A40" s="29"/>
      <c r="B40" s="28"/>
      <c r="C40" s="27"/>
      <c r="D40" s="27"/>
      <c r="E40" s="27"/>
      <c r="F40" s="27"/>
      <c r="G40" s="27"/>
      <c r="H40" s="28"/>
      <c r="I40" s="51" t="e">
        <f t="shared" si="1"/>
        <v>#DIV/0!</v>
      </c>
      <c r="J40" s="28"/>
      <c r="K40" s="28"/>
      <c r="L40" s="24"/>
    </row>
    <row r="41" spans="1:12" ht="13.5" thickBot="1">
      <c r="A41" s="50" t="s">
        <v>3</v>
      </c>
      <c r="B41" s="49"/>
      <c r="C41" s="47">
        <f>SUM(C6:C40)</f>
        <v>646</v>
      </c>
      <c r="D41" s="47">
        <f>SUM(D6:D40)</f>
        <v>29</v>
      </c>
      <c r="E41" s="47">
        <f>SUM(E6:E40)</f>
        <v>0</v>
      </c>
      <c r="F41" s="48">
        <f>ROUND((D41+E41)/C41*100,2)</f>
        <v>4.49</v>
      </c>
      <c r="G41" s="47">
        <f>SUM(G6:G40)</f>
        <v>7</v>
      </c>
      <c r="H41" s="47">
        <f>SUM(H6:H40)</f>
        <v>0</v>
      </c>
      <c r="I41" s="48">
        <f t="shared" si="1"/>
        <v>1.08</v>
      </c>
      <c r="J41" s="47">
        <f>SUM(J6:J40)</f>
        <v>8</v>
      </c>
      <c r="K41" s="47">
        <f>SUM(K6:K40)</f>
        <v>142</v>
      </c>
      <c r="L41" s="46">
        <f>SUM(L6:L40)</f>
        <v>261</v>
      </c>
    </row>
  </sheetData>
  <sheetProtection/>
  <mergeCells count="5">
    <mergeCell ref="B3:B4"/>
    <mergeCell ref="A3:A4"/>
    <mergeCell ref="B1:E1"/>
    <mergeCell ref="C3:C4"/>
    <mergeCell ref="D3:L3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O3" sqref="O3"/>
    </sheetView>
  </sheetViews>
  <sheetFormatPr defaultColWidth="9.00390625" defaultRowHeight="12.75"/>
  <cols>
    <col min="1" max="1" width="5.875" style="19" customWidth="1"/>
    <col min="2" max="2" width="21.375" style="19" customWidth="1"/>
    <col min="3" max="5" width="12.00390625" style="19" customWidth="1"/>
    <col min="6" max="6" width="12.00390625" style="19" hidden="1" customWidth="1"/>
    <col min="7" max="10" width="12.00390625" style="19" customWidth="1"/>
    <col min="11" max="11" width="14.375" style="19" customWidth="1"/>
    <col min="12" max="12" width="13.625" style="19" customWidth="1"/>
    <col min="13" max="16384" width="9.125" style="19" customWidth="1"/>
  </cols>
  <sheetData>
    <row r="1" spans="2:6" ht="12.75">
      <c r="B1" s="172" t="s">
        <v>62</v>
      </c>
      <c r="C1" s="172"/>
      <c r="D1" s="172"/>
      <c r="E1" s="172"/>
      <c r="F1" s="172"/>
    </row>
    <row r="2" spans="2:8" ht="13.5" thickBot="1">
      <c r="B2" s="67"/>
      <c r="C2" s="67"/>
      <c r="D2" s="67"/>
      <c r="E2" s="67"/>
      <c r="F2" s="67"/>
      <c r="G2" s="173" t="s">
        <v>63</v>
      </c>
      <c r="H2" s="173"/>
    </row>
    <row r="3" spans="1:12" s="42" customFormat="1" ht="108.75" customHeight="1">
      <c r="A3" s="66" t="s">
        <v>46</v>
      </c>
      <c r="B3" s="44" t="s">
        <v>45</v>
      </c>
      <c r="C3" s="44" t="s">
        <v>64</v>
      </c>
      <c r="D3" s="44" t="s">
        <v>65</v>
      </c>
      <c r="E3" s="44" t="s">
        <v>66</v>
      </c>
      <c r="F3" s="44" t="s">
        <v>67</v>
      </c>
      <c r="G3" s="44" t="s">
        <v>68</v>
      </c>
      <c r="H3" s="44" t="s">
        <v>69</v>
      </c>
      <c r="I3" s="44" t="s">
        <v>70</v>
      </c>
      <c r="J3" s="44" t="s">
        <v>71</v>
      </c>
      <c r="K3" s="44" t="s">
        <v>72</v>
      </c>
      <c r="L3" s="43" t="s">
        <v>73</v>
      </c>
    </row>
    <row r="4" spans="1:12" ht="12.75">
      <c r="A4" s="38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6</v>
      </c>
      <c r="H4" s="62">
        <v>7</v>
      </c>
      <c r="I4" s="62">
        <v>8</v>
      </c>
      <c r="J4" s="62">
        <v>9</v>
      </c>
      <c r="K4" s="62">
        <v>10</v>
      </c>
      <c r="L4" s="61">
        <v>11</v>
      </c>
    </row>
    <row r="5" spans="1:12" ht="12.75" hidden="1">
      <c r="A5" s="60"/>
      <c r="B5" s="59"/>
      <c r="C5" s="58"/>
      <c r="D5" s="58"/>
      <c r="E5" s="58"/>
      <c r="F5" s="58"/>
      <c r="G5" s="58"/>
      <c r="H5" s="69"/>
      <c r="I5" s="56"/>
      <c r="J5" s="56"/>
      <c r="K5" s="56"/>
      <c r="L5" s="55"/>
    </row>
    <row r="6" spans="1:12" ht="12.75">
      <c r="A6" s="29">
        <v>1</v>
      </c>
      <c r="B6" s="32" t="s">
        <v>6</v>
      </c>
      <c r="C6" s="51">
        <v>5</v>
      </c>
      <c r="D6" s="51">
        <v>5</v>
      </c>
      <c r="E6" s="51">
        <v>0</v>
      </c>
      <c r="F6" s="70">
        <v>5</v>
      </c>
      <c r="G6" s="51">
        <v>0</v>
      </c>
      <c r="H6" s="51">
        <v>9</v>
      </c>
      <c r="I6" s="51">
        <v>7</v>
      </c>
      <c r="J6" s="70">
        <f aca="true" t="shared" si="0" ref="J6:J37">ROUND(I6/H6*100,2)</f>
        <v>77.78</v>
      </c>
      <c r="K6" s="51">
        <v>5</v>
      </c>
      <c r="L6" s="52">
        <v>6</v>
      </c>
    </row>
    <row r="7" spans="1:12" ht="12.75">
      <c r="A7" s="29">
        <v>2</v>
      </c>
      <c r="B7" s="32" t="s">
        <v>7</v>
      </c>
      <c r="C7" s="51">
        <v>8</v>
      </c>
      <c r="D7" s="51">
        <v>8</v>
      </c>
      <c r="E7" s="51">
        <v>1</v>
      </c>
      <c r="F7" s="70">
        <v>8</v>
      </c>
      <c r="G7" s="51">
        <v>1</v>
      </c>
      <c r="H7" s="51">
        <v>15</v>
      </c>
      <c r="I7" s="51">
        <v>11</v>
      </c>
      <c r="J7" s="70">
        <f t="shared" si="0"/>
        <v>73.33</v>
      </c>
      <c r="K7" s="51">
        <v>11</v>
      </c>
      <c r="L7" s="52">
        <v>10</v>
      </c>
    </row>
    <row r="8" spans="1:12" ht="12.75">
      <c r="A8" s="29">
        <v>3</v>
      </c>
      <c r="B8" s="32" t="s">
        <v>8</v>
      </c>
      <c r="C8" s="51">
        <v>4</v>
      </c>
      <c r="D8" s="51">
        <v>4</v>
      </c>
      <c r="E8" s="51">
        <v>1</v>
      </c>
      <c r="F8" s="70">
        <v>4</v>
      </c>
      <c r="G8" s="51">
        <v>1</v>
      </c>
      <c r="H8" s="51">
        <v>9</v>
      </c>
      <c r="I8" s="51">
        <v>9</v>
      </c>
      <c r="J8" s="70">
        <f t="shared" si="0"/>
        <v>100</v>
      </c>
      <c r="K8" s="51">
        <v>6</v>
      </c>
      <c r="L8" s="52">
        <v>7</v>
      </c>
    </row>
    <row r="9" spans="1:12" ht="12.75">
      <c r="A9" s="29">
        <v>4</v>
      </c>
      <c r="B9" s="32" t="s">
        <v>9</v>
      </c>
      <c r="C9" s="51">
        <v>15</v>
      </c>
      <c r="D9" s="51">
        <v>14</v>
      </c>
      <c r="E9" s="51">
        <v>1</v>
      </c>
      <c r="F9" s="70">
        <v>15</v>
      </c>
      <c r="G9" s="51">
        <v>0</v>
      </c>
      <c r="H9" s="51">
        <v>31</v>
      </c>
      <c r="I9" s="51">
        <v>15</v>
      </c>
      <c r="J9" s="70">
        <f t="shared" si="0"/>
        <v>48.39</v>
      </c>
      <c r="K9" s="51">
        <v>15</v>
      </c>
      <c r="L9" s="52">
        <v>19</v>
      </c>
    </row>
    <row r="10" spans="1:12" ht="12.75">
      <c r="A10" s="29">
        <v>5</v>
      </c>
      <c r="B10" s="32" t="s">
        <v>10</v>
      </c>
      <c r="C10" s="51">
        <v>7</v>
      </c>
      <c r="D10" s="51">
        <v>7</v>
      </c>
      <c r="E10" s="51">
        <v>0</v>
      </c>
      <c r="F10" s="70">
        <v>7</v>
      </c>
      <c r="G10" s="51">
        <v>1</v>
      </c>
      <c r="H10" s="51">
        <v>14</v>
      </c>
      <c r="I10" s="51">
        <v>11</v>
      </c>
      <c r="J10" s="70">
        <f t="shared" si="0"/>
        <v>78.57</v>
      </c>
      <c r="K10" s="51">
        <v>7</v>
      </c>
      <c r="L10" s="52">
        <v>12</v>
      </c>
    </row>
    <row r="11" spans="1:12" ht="12.75">
      <c r="A11" s="29">
        <v>6</v>
      </c>
      <c r="B11" s="32" t="s">
        <v>11</v>
      </c>
      <c r="C11" s="51">
        <v>6</v>
      </c>
      <c r="D11" s="51">
        <v>6</v>
      </c>
      <c r="E11" s="51">
        <v>1</v>
      </c>
      <c r="F11" s="70">
        <v>6</v>
      </c>
      <c r="G11" s="51">
        <v>0</v>
      </c>
      <c r="H11" s="51">
        <v>14</v>
      </c>
      <c r="I11" s="51">
        <v>9</v>
      </c>
      <c r="J11" s="70">
        <f t="shared" si="0"/>
        <v>64.29</v>
      </c>
      <c r="K11" s="51">
        <v>7</v>
      </c>
      <c r="L11" s="52">
        <v>12</v>
      </c>
    </row>
    <row r="12" spans="1:12" ht="12.75">
      <c r="A12" s="29">
        <v>7</v>
      </c>
      <c r="B12" s="32" t="s">
        <v>12</v>
      </c>
      <c r="C12" s="51">
        <v>5</v>
      </c>
      <c r="D12" s="51">
        <v>5</v>
      </c>
      <c r="E12" s="51">
        <v>0</v>
      </c>
      <c r="F12" s="70">
        <v>5</v>
      </c>
      <c r="G12" s="51">
        <v>0</v>
      </c>
      <c r="H12" s="51">
        <v>9</v>
      </c>
      <c r="I12" s="51">
        <v>9</v>
      </c>
      <c r="J12" s="70">
        <f t="shared" si="0"/>
        <v>100</v>
      </c>
      <c r="K12" s="51">
        <v>6</v>
      </c>
      <c r="L12" s="52">
        <v>7</v>
      </c>
    </row>
    <row r="13" spans="1:12" ht="12.75">
      <c r="A13" s="29">
        <v>8</v>
      </c>
      <c r="B13" s="32" t="s">
        <v>13</v>
      </c>
      <c r="C13" s="51">
        <v>8</v>
      </c>
      <c r="D13" s="51">
        <v>8</v>
      </c>
      <c r="E13" s="51">
        <v>1</v>
      </c>
      <c r="F13" s="70">
        <v>8</v>
      </c>
      <c r="G13" s="51">
        <v>0</v>
      </c>
      <c r="H13" s="51">
        <v>23</v>
      </c>
      <c r="I13" s="51">
        <v>8</v>
      </c>
      <c r="J13" s="70">
        <f t="shared" si="0"/>
        <v>34.78</v>
      </c>
      <c r="K13" s="51">
        <v>8</v>
      </c>
      <c r="L13" s="52">
        <v>12</v>
      </c>
    </row>
    <row r="14" spans="1:12" ht="12.75">
      <c r="A14" s="29">
        <v>9</v>
      </c>
      <c r="B14" s="32" t="s">
        <v>14</v>
      </c>
      <c r="C14" s="51">
        <v>5</v>
      </c>
      <c r="D14" s="51">
        <v>2</v>
      </c>
      <c r="E14" s="51">
        <v>0</v>
      </c>
      <c r="F14" s="70">
        <v>5</v>
      </c>
      <c r="G14" s="51">
        <v>0</v>
      </c>
      <c r="H14" s="51">
        <v>12</v>
      </c>
      <c r="I14" s="51">
        <v>7</v>
      </c>
      <c r="J14" s="70">
        <f t="shared" si="0"/>
        <v>58.33</v>
      </c>
      <c r="K14" s="51">
        <v>5</v>
      </c>
      <c r="L14" s="52">
        <v>5</v>
      </c>
    </row>
    <row r="15" spans="1:12" ht="12.75">
      <c r="A15" s="29">
        <v>10</v>
      </c>
      <c r="B15" s="32" t="s">
        <v>15</v>
      </c>
      <c r="C15" s="51">
        <v>4</v>
      </c>
      <c r="D15" s="51">
        <v>3</v>
      </c>
      <c r="E15" s="51">
        <v>1</v>
      </c>
      <c r="F15" s="70">
        <v>4</v>
      </c>
      <c r="G15" s="51">
        <v>0</v>
      </c>
      <c r="H15" s="51">
        <v>7</v>
      </c>
      <c r="I15" s="51">
        <v>6</v>
      </c>
      <c r="J15" s="70">
        <f t="shared" si="0"/>
        <v>85.71</v>
      </c>
      <c r="K15" s="51">
        <v>3</v>
      </c>
      <c r="L15" s="52">
        <v>3</v>
      </c>
    </row>
    <row r="16" spans="1:12" ht="12.75">
      <c r="A16" s="29">
        <v>11</v>
      </c>
      <c r="B16" s="32" t="s">
        <v>16</v>
      </c>
      <c r="C16" s="51">
        <v>9</v>
      </c>
      <c r="D16" s="51">
        <v>8</v>
      </c>
      <c r="E16" s="51">
        <v>1</v>
      </c>
      <c r="F16" s="70">
        <v>9</v>
      </c>
      <c r="G16" s="51">
        <v>0</v>
      </c>
      <c r="H16" s="51">
        <v>22</v>
      </c>
      <c r="I16" s="51">
        <v>16</v>
      </c>
      <c r="J16" s="70">
        <f t="shared" si="0"/>
        <v>72.73</v>
      </c>
      <c r="K16" s="51">
        <v>9</v>
      </c>
      <c r="L16" s="52">
        <v>18</v>
      </c>
    </row>
    <row r="17" spans="1:12" ht="12.75">
      <c r="A17" s="29">
        <v>12</v>
      </c>
      <c r="B17" s="32" t="s">
        <v>17</v>
      </c>
      <c r="C17" s="51">
        <v>8</v>
      </c>
      <c r="D17" s="51">
        <v>8</v>
      </c>
      <c r="E17" s="51">
        <v>0</v>
      </c>
      <c r="F17" s="70">
        <v>8</v>
      </c>
      <c r="G17" s="51">
        <v>1</v>
      </c>
      <c r="H17" s="51">
        <v>21</v>
      </c>
      <c r="I17" s="51">
        <v>14</v>
      </c>
      <c r="J17" s="70">
        <f t="shared" si="0"/>
        <v>66.67</v>
      </c>
      <c r="K17" s="51">
        <v>12</v>
      </c>
      <c r="L17" s="52">
        <v>12</v>
      </c>
    </row>
    <row r="18" spans="1:12" ht="12.75">
      <c r="A18" s="29">
        <v>13</v>
      </c>
      <c r="B18" s="32" t="s">
        <v>18</v>
      </c>
      <c r="C18" s="51">
        <v>10</v>
      </c>
      <c r="D18" s="51">
        <v>9</v>
      </c>
      <c r="E18" s="51">
        <v>1</v>
      </c>
      <c r="F18" s="70">
        <v>10</v>
      </c>
      <c r="G18" s="51">
        <v>0</v>
      </c>
      <c r="H18" s="51">
        <v>24</v>
      </c>
      <c r="I18" s="51">
        <v>9</v>
      </c>
      <c r="J18" s="70">
        <f t="shared" si="0"/>
        <v>37.5</v>
      </c>
      <c r="K18" s="51">
        <v>9</v>
      </c>
      <c r="L18" s="52">
        <v>15</v>
      </c>
    </row>
    <row r="19" spans="1:12" ht="12.75">
      <c r="A19" s="29">
        <v>14</v>
      </c>
      <c r="B19" s="32" t="s">
        <v>19</v>
      </c>
      <c r="C19" s="51">
        <v>11</v>
      </c>
      <c r="D19" s="51">
        <v>11</v>
      </c>
      <c r="E19" s="51">
        <v>1</v>
      </c>
      <c r="F19" s="70">
        <v>11</v>
      </c>
      <c r="G19" s="51">
        <v>0</v>
      </c>
      <c r="H19" s="51">
        <v>27</v>
      </c>
      <c r="I19" s="51">
        <v>27</v>
      </c>
      <c r="J19" s="70">
        <f t="shared" si="0"/>
        <v>100</v>
      </c>
      <c r="K19" s="51">
        <v>10</v>
      </c>
      <c r="L19" s="52">
        <v>14</v>
      </c>
    </row>
    <row r="20" spans="1:12" ht="12.75">
      <c r="A20" s="29">
        <v>15</v>
      </c>
      <c r="B20" s="32" t="s">
        <v>20</v>
      </c>
      <c r="C20" s="51">
        <v>20</v>
      </c>
      <c r="D20" s="51">
        <v>20</v>
      </c>
      <c r="E20" s="51">
        <v>1</v>
      </c>
      <c r="F20" s="70">
        <v>20</v>
      </c>
      <c r="G20" s="51">
        <v>1</v>
      </c>
      <c r="H20" s="51">
        <v>54</v>
      </c>
      <c r="I20" s="51">
        <v>41</v>
      </c>
      <c r="J20" s="70">
        <f t="shared" si="0"/>
        <v>75.93</v>
      </c>
      <c r="K20" s="51">
        <v>25</v>
      </c>
      <c r="L20" s="52">
        <v>19</v>
      </c>
    </row>
    <row r="21" spans="1:12" ht="12.75">
      <c r="A21" s="29">
        <v>16</v>
      </c>
      <c r="B21" s="32" t="s">
        <v>21</v>
      </c>
      <c r="C21" s="51">
        <v>5</v>
      </c>
      <c r="D21" s="51">
        <v>5</v>
      </c>
      <c r="E21" s="51">
        <v>1</v>
      </c>
      <c r="F21" s="70">
        <v>5</v>
      </c>
      <c r="G21" s="51">
        <v>0</v>
      </c>
      <c r="H21" s="51">
        <v>12</v>
      </c>
      <c r="I21" s="51">
        <v>7</v>
      </c>
      <c r="J21" s="70">
        <f t="shared" si="0"/>
        <v>58.33</v>
      </c>
      <c r="K21" s="51">
        <v>6</v>
      </c>
      <c r="L21" s="52">
        <v>8</v>
      </c>
    </row>
    <row r="22" spans="1:12" ht="12.75">
      <c r="A22" s="29">
        <v>17</v>
      </c>
      <c r="B22" s="32" t="s">
        <v>22</v>
      </c>
      <c r="C22" s="51">
        <v>12</v>
      </c>
      <c r="D22" s="51">
        <v>12</v>
      </c>
      <c r="E22" s="51">
        <v>1</v>
      </c>
      <c r="F22" s="70">
        <v>12</v>
      </c>
      <c r="G22" s="51">
        <v>0</v>
      </c>
      <c r="H22" s="51">
        <v>22</v>
      </c>
      <c r="I22" s="51">
        <v>19</v>
      </c>
      <c r="J22" s="70">
        <f t="shared" si="0"/>
        <v>86.36</v>
      </c>
      <c r="K22" s="51">
        <v>17</v>
      </c>
      <c r="L22" s="52">
        <v>13</v>
      </c>
    </row>
    <row r="23" spans="1:12" ht="12.75">
      <c r="A23" s="29">
        <v>18</v>
      </c>
      <c r="B23" s="32" t="s">
        <v>23</v>
      </c>
      <c r="C23" s="51">
        <v>7</v>
      </c>
      <c r="D23" s="51">
        <v>7</v>
      </c>
      <c r="E23" s="51">
        <v>1</v>
      </c>
      <c r="F23" s="70">
        <v>7</v>
      </c>
      <c r="G23" s="51">
        <v>0</v>
      </c>
      <c r="H23" s="51">
        <v>15</v>
      </c>
      <c r="I23" s="51">
        <v>8</v>
      </c>
      <c r="J23" s="70">
        <f t="shared" si="0"/>
        <v>53.33</v>
      </c>
      <c r="K23" s="51">
        <v>8</v>
      </c>
      <c r="L23" s="52">
        <v>7</v>
      </c>
    </row>
    <row r="24" spans="1:12" ht="12.75">
      <c r="A24" s="29">
        <v>19</v>
      </c>
      <c r="B24" s="32" t="s">
        <v>24</v>
      </c>
      <c r="C24" s="51">
        <v>7</v>
      </c>
      <c r="D24" s="51">
        <v>7</v>
      </c>
      <c r="E24" s="51">
        <v>1</v>
      </c>
      <c r="F24" s="70">
        <v>7</v>
      </c>
      <c r="G24" s="51">
        <v>0</v>
      </c>
      <c r="H24" s="51">
        <v>20</v>
      </c>
      <c r="I24" s="51">
        <v>12</v>
      </c>
      <c r="J24" s="70">
        <f t="shared" si="0"/>
        <v>60</v>
      </c>
      <c r="K24" s="51">
        <v>8</v>
      </c>
      <c r="L24" s="52">
        <v>14</v>
      </c>
    </row>
    <row r="25" spans="1:12" ht="12.75">
      <c r="A25" s="29">
        <v>20</v>
      </c>
      <c r="B25" s="32" t="s">
        <v>25</v>
      </c>
      <c r="C25" s="51">
        <v>8</v>
      </c>
      <c r="D25" s="51">
        <v>8</v>
      </c>
      <c r="E25" s="51">
        <v>1</v>
      </c>
      <c r="F25" s="70">
        <v>8</v>
      </c>
      <c r="G25" s="51">
        <v>1</v>
      </c>
      <c r="H25" s="51">
        <v>22</v>
      </c>
      <c r="I25" s="51">
        <v>16</v>
      </c>
      <c r="J25" s="70">
        <f t="shared" si="0"/>
        <v>72.73</v>
      </c>
      <c r="K25" s="51">
        <v>14</v>
      </c>
      <c r="L25" s="52">
        <v>9</v>
      </c>
    </row>
    <row r="26" spans="1:12" ht="12.75">
      <c r="A26" s="29">
        <v>21</v>
      </c>
      <c r="B26" s="32" t="s">
        <v>26</v>
      </c>
      <c r="C26" s="51">
        <v>9</v>
      </c>
      <c r="D26" s="51">
        <v>8</v>
      </c>
      <c r="E26" s="51">
        <v>1</v>
      </c>
      <c r="F26" s="70">
        <v>9</v>
      </c>
      <c r="G26" s="51">
        <v>0</v>
      </c>
      <c r="H26" s="51">
        <v>22</v>
      </c>
      <c r="I26" s="51">
        <v>16</v>
      </c>
      <c r="J26" s="70">
        <f t="shared" si="0"/>
        <v>72.73</v>
      </c>
      <c r="K26" s="51">
        <v>12</v>
      </c>
      <c r="L26" s="52">
        <v>12</v>
      </c>
    </row>
    <row r="27" spans="1:12" ht="12.75">
      <c r="A27" s="29">
        <v>22</v>
      </c>
      <c r="B27" s="32" t="s">
        <v>27</v>
      </c>
      <c r="C27" s="51">
        <v>2</v>
      </c>
      <c r="D27" s="51">
        <v>2</v>
      </c>
      <c r="E27" s="51">
        <v>0</v>
      </c>
      <c r="F27" s="70">
        <v>2</v>
      </c>
      <c r="G27" s="51">
        <v>0</v>
      </c>
      <c r="H27" s="51">
        <v>5</v>
      </c>
      <c r="I27" s="51">
        <v>2</v>
      </c>
      <c r="J27" s="70">
        <f t="shared" si="0"/>
        <v>40</v>
      </c>
      <c r="K27" s="51">
        <v>2</v>
      </c>
      <c r="L27" s="52">
        <v>1</v>
      </c>
    </row>
    <row r="28" spans="1:12" ht="12.75">
      <c r="A28" s="29">
        <v>23</v>
      </c>
      <c r="B28" s="32" t="s">
        <v>28</v>
      </c>
      <c r="C28" s="51">
        <v>7</v>
      </c>
      <c r="D28" s="51">
        <v>6</v>
      </c>
      <c r="E28" s="51">
        <v>0</v>
      </c>
      <c r="F28" s="70">
        <v>7</v>
      </c>
      <c r="G28" s="51">
        <v>0</v>
      </c>
      <c r="H28" s="51">
        <v>14</v>
      </c>
      <c r="I28" s="51">
        <v>8</v>
      </c>
      <c r="J28" s="70">
        <f t="shared" si="0"/>
        <v>57.14</v>
      </c>
      <c r="K28" s="51">
        <v>7</v>
      </c>
      <c r="L28" s="52">
        <v>5</v>
      </c>
    </row>
    <row r="29" spans="1:12" ht="12.75">
      <c r="A29" s="29">
        <v>24</v>
      </c>
      <c r="B29" s="32" t="s">
        <v>39</v>
      </c>
      <c r="C29" s="51">
        <v>8</v>
      </c>
      <c r="D29" s="51">
        <v>8</v>
      </c>
      <c r="E29" s="51">
        <v>1</v>
      </c>
      <c r="F29" s="70">
        <v>8</v>
      </c>
      <c r="G29" s="51">
        <v>0</v>
      </c>
      <c r="H29" s="51">
        <v>28</v>
      </c>
      <c r="I29" s="51">
        <v>9</v>
      </c>
      <c r="J29" s="70">
        <f t="shared" si="0"/>
        <v>32.14</v>
      </c>
      <c r="K29" s="51">
        <v>5</v>
      </c>
      <c r="L29" s="52">
        <v>12</v>
      </c>
    </row>
    <row r="30" spans="1:12" ht="12.75">
      <c r="A30" s="29">
        <v>25</v>
      </c>
      <c r="B30" s="32" t="s">
        <v>30</v>
      </c>
      <c r="C30" s="51">
        <v>13</v>
      </c>
      <c r="D30" s="51">
        <v>13</v>
      </c>
      <c r="E30" s="51">
        <v>1</v>
      </c>
      <c r="F30" s="70">
        <v>13</v>
      </c>
      <c r="G30" s="51">
        <v>0</v>
      </c>
      <c r="H30" s="51">
        <v>38</v>
      </c>
      <c r="I30" s="51">
        <v>36</v>
      </c>
      <c r="J30" s="70">
        <f t="shared" si="0"/>
        <v>94.74</v>
      </c>
      <c r="K30" s="51">
        <v>29</v>
      </c>
      <c r="L30" s="52">
        <v>33</v>
      </c>
    </row>
    <row r="31" spans="1:12" ht="12.75">
      <c r="A31" s="29">
        <v>26</v>
      </c>
      <c r="B31" s="32" t="s">
        <v>38</v>
      </c>
      <c r="C31" s="51">
        <v>6</v>
      </c>
      <c r="D31" s="51">
        <v>6</v>
      </c>
      <c r="E31" s="51">
        <v>1</v>
      </c>
      <c r="F31" s="70">
        <v>6</v>
      </c>
      <c r="G31" s="51">
        <v>0</v>
      </c>
      <c r="H31" s="51">
        <v>23</v>
      </c>
      <c r="I31" s="51">
        <v>13</v>
      </c>
      <c r="J31" s="70">
        <f t="shared" si="0"/>
        <v>56.52</v>
      </c>
      <c r="K31" s="51">
        <v>13</v>
      </c>
      <c r="L31" s="52">
        <v>5</v>
      </c>
    </row>
    <row r="32" spans="1:12" ht="12.75">
      <c r="A32" s="29">
        <v>27</v>
      </c>
      <c r="B32" s="32" t="s">
        <v>31</v>
      </c>
      <c r="C32" s="51">
        <v>10</v>
      </c>
      <c r="D32" s="51">
        <v>10</v>
      </c>
      <c r="E32" s="51">
        <v>1</v>
      </c>
      <c r="F32" s="70">
        <v>10</v>
      </c>
      <c r="G32" s="51">
        <v>0</v>
      </c>
      <c r="H32" s="51">
        <v>23</v>
      </c>
      <c r="I32" s="51">
        <v>16</v>
      </c>
      <c r="J32" s="70">
        <f t="shared" si="0"/>
        <v>69.57</v>
      </c>
      <c r="K32" s="51">
        <v>10</v>
      </c>
      <c r="L32" s="52">
        <v>14</v>
      </c>
    </row>
    <row r="33" spans="1:12" ht="12.75">
      <c r="A33" s="29">
        <v>28</v>
      </c>
      <c r="B33" s="32" t="s">
        <v>32</v>
      </c>
      <c r="C33" s="51">
        <v>14</v>
      </c>
      <c r="D33" s="51">
        <v>14</v>
      </c>
      <c r="E33" s="51">
        <v>1</v>
      </c>
      <c r="F33" s="70">
        <v>14</v>
      </c>
      <c r="G33" s="51">
        <v>1</v>
      </c>
      <c r="H33" s="51">
        <v>103</v>
      </c>
      <c r="I33" s="51">
        <v>29</v>
      </c>
      <c r="J33" s="70">
        <f t="shared" si="0"/>
        <v>28.16</v>
      </c>
      <c r="K33" s="51">
        <v>29</v>
      </c>
      <c r="L33" s="52">
        <v>13</v>
      </c>
    </row>
    <row r="34" spans="1:12" ht="12.75">
      <c r="A34" s="29">
        <v>29</v>
      </c>
      <c r="B34" s="32" t="s">
        <v>33</v>
      </c>
      <c r="C34" s="51">
        <v>11</v>
      </c>
      <c r="D34" s="51">
        <v>11</v>
      </c>
      <c r="E34" s="51">
        <v>1</v>
      </c>
      <c r="F34" s="70">
        <v>11</v>
      </c>
      <c r="G34" s="51">
        <v>11</v>
      </c>
      <c r="H34" s="51">
        <v>81</v>
      </c>
      <c r="I34" s="51">
        <v>78</v>
      </c>
      <c r="J34" s="70">
        <f t="shared" si="0"/>
        <v>96.3</v>
      </c>
      <c r="K34" s="51">
        <v>26</v>
      </c>
      <c r="L34" s="52">
        <v>13</v>
      </c>
    </row>
    <row r="35" spans="1:12" ht="12.75">
      <c r="A35" s="29">
        <v>30</v>
      </c>
      <c r="B35" s="32" t="s">
        <v>34</v>
      </c>
      <c r="C35" s="51">
        <v>1</v>
      </c>
      <c r="D35" s="51">
        <v>1</v>
      </c>
      <c r="E35" s="51">
        <v>1</v>
      </c>
      <c r="F35" s="70">
        <v>1</v>
      </c>
      <c r="G35" s="51">
        <v>1</v>
      </c>
      <c r="H35" s="51">
        <v>174</v>
      </c>
      <c r="I35" s="51">
        <v>166</v>
      </c>
      <c r="J35" s="70">
        <f t="shared" si="0"/>
        <v>95.4</v>
      </c>
      <c r="K35" s="51">
        <v>32</v>
      </c>
      <c r="L35" s="52">
        <v>8</v>
      </c>
    </row>
    <row r="36" spans="1:12" ht="12.75">
      <c r="A36" s="29">
        <v>31</v>
      </c>
      <c r="B36" s="32" t="s">
        <v>35</v>
      </c>
      <c r="C36" s="51">
        <v>1</v>
      </c>
      <c r="D36" s="51">
        <v>1</v>
      </c>
      <c r="E36" s="51">
        <v>1</v>
      </c>
      <c r="F36" s="70">
        <v>1</v>
      </c>
      <c r="G36" s="51">
        <v>1</v>
      </c>
      <c r="H36" s="51">
        <v>39</v>
      </c>
      <c r="I36" s="51">
        <v>39</v>
      </c>
      <c r="J36" s="70">
        <f t="shared" si="0"/>
        <v>100</v>
      </c>
      <c r="K36" s="51">
        <v>17</v>
      </c>
      <c r="L36" s="52">
        <v>19</v>
      </c>
    </row>
    <row r="37" spans="1:12" ht="13.5" thickBot="1">
      <c r="A37" s="29">
        <v>32</v>
      </c>
      <c r="B37" s="32" t="s">
        <v>36</v>
      </c>
      <c r="C37" s="51">
        <v>1</v>
      </c>
      <c r="D37" s="51">
        <v>1</v>
      </c>
      <c r="E37" s="51">
        <v>1</v>
      </c>
      <c r="F37" s="70">
        <v>1</v>
      </c>
      <c r="G37" s="51">
        <v>0</v>
      </c>
      <c r="H37" s="51">
        <v>23</v>
      </c>
      <c r="I37" s="51">
        <v>18</v>
      </c>
      <c r="J37" s="70">
        <f t="shared" si="0"/>
        <v>78.26</v>
      </c>
      <c r="K37" s="51">
        <v>0</v>
      </c>
      <c r="L37" s="52">
        <v>4</v>
      </c>
    </row>
    <row r="38" spans="1:12" ht="13.5" hidden="1" thickBot="1">
      <c r="A38" s="71"/>
      <c r="B38" s="72"/>
      <c r="C38" s="73"/>
      <c r="D38" s="73"/>
      <c r="E38" s="74"/>
      <c r="F38" s="74"/>
      <c r="G38" s="74"/>
      <c r="H38" s="75"/>
      <c r="I38" s="56"/>
      <c r="J38" s="70" t="e">
        <f>I38/H38*100</f>
        <v>#DIV/0!</v>
      </c>
      <c r="K38" s="56"/>
      <c r="L38" s="55"/>
    </row>
    <row r="39" spans="1:12" ht="13.5" hidden="1" thickBot="1">
      <c r="A39" s="60"/>
      <c r="B39" s="59"/>
      <c r="C39" s="76"/>
      <c r="D39" s="76"/>
      <c r="E39" s="77"/>
      <c r="F39" s="77"/>
      <c r="G39" s="77"/>
      <c r="H39" s="78"/>
      <c r="I39" s="56"/>
      <c r="J39" s="79" t="e">
        <f>I39/H39*100</f>
        <v>#DIV/0!</v>
      </c>
      <c r="K39" s="56"/>
      <c r="L39" s="55"/>
    </row>
    <row r="40" spans="1:12" ht="13.5" thickBot="1">
      <c r="A40" s="80" t="s">
        <v>3</v>
      </c>
      <c r="B40" s="81"/>
      <c r="C40" s="82">
        <f aca="true" t="shared" si="1" ref="C40:I40">SUM(C5:C39)</f>
        <v>247</v>
      </c>
      <c r="D40" s="82">
        <f t="shared" si="1"/>
        <v>238</v>
      </c>
      <c r="E40" s="82">
        <f t="shared" si="1"/>
        <v>25</v>
      </c>
      <c r="F40" s="82">
        <f t="shared" si="1"/>
        <v>247</v>
      </c>
      <c r="G40" s="82">
        <f t="shared" si="1"/>
        <v>20</v>
      </c>
      <c r="H40" s="83">
        <f t="shared" si="1"/>
        <v>955</v>
      </c>
      <c r="I40" s="83">
        <f t="shared" si="1"/>
        <v>691</v>
      </c>
      <c r="J40" s="84">
        <f>ROUND(I40/H40*100,2)</f>
        <v>72.36</v>
      </c>
      <c r="K40" s="83">
        <f>SUM(K5:K39)</f>
        <v>373</v>
      </c>
      <c r="L40" s="83">
        <f>SUM(L5:L39)</f>
        <v>361</v>
      </c>
    </row>
  </sheetData>
  <sheetProtection/>
  <mergeCells count="2">
    <mergeCell ref="B1:F1"/>
    <mergeCell ref="G2:H2"/>
  </mergeCells>
  <printOptions horizontalCentered="1"/>
  <pageMargins left="0.35433070866141736" right="0" top="0.984251968503937" bottom="0.3937007874015748" header="0.5118110236220472" footer="0.5118110236220472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L38" sqref="L38"/>
    </sheetView>
  </sheetViews>
  <sheetFormatPr defaultColWidth="9.00390625" defaultRowHeight="12.75"/>
  <cols>
    <col min="1" max="1" width="7.00390625" style="19" customWidth="1"/>
    <col min="2" max="2" width="21.375" style="19" customWidth="1"/>
    <col min="3" max="3" width="8.625" style="19" customWidth="1"/>
    <col min="4" max="4" width="6.125" style="19" customWidth="1"/>
    <col min="5" max="5" width="8.75390625" style="19" customWidth="1"/>
    <col min="6" max="6" width="7.125" style="19" customWidth="1"/>
    <col min="7" max="7" width="9.125" style="19" customWidth="1"/>
    <col min="8" max="8" width="12.875" style="19" customWidth="1"/>
    <col min="9" max="16384" width="9.125" style="19" customWidth="1"/>
  </cols>
  <sheetData>
    <row r="1" spans="2:3" ht="12.75">
      <c r="B1" s="174" t="s">
        <v>74</v>
      </c>
      <c r="C1" s="174"/>
    </row>
    <row r="2" spans="2:8" ht="13.5" thickBot="1">
      <c r="B2" s="85"/>
      <c r="C2" s="85"/>
      <c r="H2" s="68" t="s">
        <v>75</v>
      </c>
    </row>
    <row r="3" spans="1:8" s="42" customFormat="1" ht="21" customHeight="1">
      <c r="A3" s="66" t="s">
        <v>76</v>
      </c>
      <c r="B3" s="159" t="s">
        <v>45</v>
      </c>
      <c r="C3" s="159" t="s">
        <v>77</v>
      </c>
      <c r="D3" s="176"/>
      <c r="E3" s="176"/>
      <c r="F3" s="176"/>
      <c r="G3" s="159" t="s">
        <v>78</v>
      </c>
      <c r="H3" s="156"/>
    </row>
    <row r="4" spans="1:8" s="33" customFormat="1" ht="29.25" customHeight="1">
      <c r="A4" s="38" t="s">
        <v>79</v>
      </c>
      <c r="B4" s="175"/>
      <c r="C4" s="64" t="s">
        <v>41</v>
      </c>
      <c r="D4" s="64" t="s">
        <v>40</v>
      </c>
      <c r="E4" s="64" t="s">
        <v>80</v>
      </c>
      <c r="F4" s="64" t="s">
        <v>81</v>
      </c>
      <c r="G4" s="64" t="s">
        <v>82</v>
      </c>
      <c r="H4" s="63" t="s">
        <v>83</v>
      </c>
    </row>
    <row r="5" spans="1:8" s="33" customFormat="1" ht="12.75">
      <c r="A5" s="86">
        <v>1</v>
      </c>
      <c r="B5" s="41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3">
        <v>8</v>
      </c>
    </row>
    <row r="6" spans="1:8" s="33" customFormat="1" ht="29.25" customHeight="1" hidden="1">
      <c r="A6" s="38"/>
      <c r="B6" s="37"/>
      <c r="C6" s="64"/>
      <c r="D6" s="64"/>
      <c r="E6" s="64"/>
      <c r="F6" s="64"/>
      <c r="G6" s="64"/>
      <c r="H6" s="63"/>
    </row>
    <row r="7" spans="1:8" ht="12.75">
      <c r="A7" s="29">
        <v>1</v>
      </c>
      <c r="B7" s="32" t="s">
        <v>6</v>
      </c>
      <c r="C7" s="6">
        <v>6</v>
      </c>
      <c r="D7" s="6">
        <v>0</v>
      </c>
      <c r="E7" s="6">
        <v>2.9</v>
      </c>
      <c r="F7" s="6">
        <v>0</v>
      </c>
      <c r="G7" s="6">
        <v>1.5</v>
      </c>
      <c r="H7" s="87">
        <v>0.6</v>
      </c>
    </row>
    <row r="8" spans="1:8" ht="12.75">
      <c r="A8" s="29">
        <v>2</v>
      </c>
      <c r="B8" s="32" t="s">
        <v>7</v>
      </c>
      <c r="C8" s="6">
        <v>6.5</v>
      </c>
      <c r="D8" s="6">
        <v>0</v>
      </c>
      <c r="E8" s="6">
        <v>6.5</v>
      </c>
      <c r="F8" s="6">
        <v>0</v>
      </c>
      <c r="G8" s="6">
        <v>1.9</v>
      </c>
      <c r="H8" s="87">
        <v>1</v>
      </c>
    </row>
    <row r="9" spans="1:8" ht="12.75">
      <c r="A9" s="29">
        <v>3</v>
      </c>
      <c r="B9" s="32" t="s">
        <v>8</v>
      </c>
      <c r="C9" s="6">
        <v>5.6</v>
      </c>
      <c r="D9" s="6">
        <v>0</v>
      </c>
      <c r="E9" s="6">
        <v>1.4</v>
      </c>
      <c r="F9" s="6">
        <v>0</v>
      </c>
      <c r="G9" s="6">
        <v>1.2</v>
      </c>
      <c r="H9" s="87">
        <v>1</v>
      </c>
    </row>
    <row r="10" spans="1:8" ht="12.75">
      <c r="A10" s="29">
        <v>4</v>
      </c>
      <c r="B10" s="32" t="s">
        <v>9</v>
      </c>
      <c r="C10" s="6">
        <v>20.2</v>
      </c>
      <c r="D10" s="6">
        <v>-0.2</v>
      </c>
      <c r="E10" s="6">
        <v>13.3</v>
      </c>
      <c r="F10" s="6">
        <v>-0.3</v>
      </c>
      <c r="G10" s="6">
        <v>4.3</v>
      </c>
      <c r="H10" s="87">
        <v>2.8</v>
      </c>
    </row>
    <row r="11" spans="1:8" ht="12.75">
      <c r="A11" s="29">
        <v>5</v>
      </c>
      <c r="B11" s="32" t="s">
        <v>10</v>
      </c>
      <c r="C11" s="6">
        <v>13</v>
      </c>
      <c r="D11" s="6">
        <v>0</v>
      </c>
      <c r="E11" s="6">
        <v>6</v>
      </c>
      <c r="F11" s="6">
        <v>0</v>
      </c>
      <c r="G11" s="6">
        <v>3.7</v>
      </c>
      <c r="H11" s="87">
        <v>1.7</v>
      </c>
    </row>
    <row r="12" spans="1:8" ht="12.75">
      <c r="A12" s="29">
        <v>6</v>
      </c>
      <c r="B12" s="32" t="s">
        <v>11</v>
      </c>
      <c r="C12" s="6">
        <v>14.4</v>
      </c>
      <c r="D12" s="6">
        <v>0</v>
      </c>
      <c r="E12" s="6">
        <v>7</v>
      </c>
      <c r="F12" s="6">
        <v>0</v>
      </c>
      <c r="G12" s="6">
        <v>3.9</v>
      </c>
      <c r="H12" s="87">
        <v>1.8</v>
      </c>
    </row>
    <row r="13" spans="1:8" ht="12.75">
      <c r="A13" s="29">
        <v>7</v>
      </c>
      <c r="B13" s="32" t="s">
        <v>12</v>
      </c>
      <c r="C13" s="6">
        <v>8</v>
      </c>
      <c r="D13" s="6">
        <v>0</v>
      </c>
      <c r="E13" s="6">
        <v>3.7</v>
      </c>
      <c r="F13" s="6">
        <v>0</v>
      </c>
      <c r="G13" s="6">
        <v>2.2</v>
      </c>
      <c r="H13" s="87">
        <v>0.9</v>
      </c>
    </row>
    <row r="14" spans="1:8" ht="12.75">
      <c r="A14" s="29">
        <v>8</v>
      </c>
      <c r="B14" s="32" t="s">
        <v>13</v>
      </c>
      <c r="C14" s="6">
        <v>21.5</v>
      </c>
      <c r="D14" s="6">
        <v>0.4</v>
      </c>
      <c r="E14" s="6">
        <v>10.6</v>
      </c>
      <c r="F14" s="6">
        <v>0.3</v>
      </c>
      <c r="G14" s="6">
        <v>5.7</v>
      </c>
      <c r="H14" s="87">
        <v>3.1</v>
      </c>
    </row>
    <row r="15" spans="1:8" ht="12.75">
      <c r="A15" s="29">
        <v>9</v>
      </c>
      <c r="B15" s="32" t="s">
        <v>14</v>
      </c>
      <c r="C15" s="6">
        <v>8.6</v>
      </c>
      <c r="D15" s="6">
        <v>0.2</v>
      </c>
      <c r="E15" s="6">
        <v>4.9</v>
      </c>
      <c r="F15" s="6">
        <v>0.1</v>
      </c>
      <c r="G15" s="6">
        <v>2.3</v>
      </c>
      <c r="H15" s="87">
        <v>1</v>
      </c>
    </row>
    <row r="16" spans="1:8" ht="12.75">
      <c r="A16" s="29">
        <v>10</v>
      </c>
      <c r="B16" s="32" t="s">
        <v>15</v>
      </c>
      <c r="C16" s="6">
        <v>3.5</v>
      </c>
      <c r="D16" s="6">
        <v>0</v>
      </c>
      <c r="E16" s="6">
        <v>2.2</v>
      </c>
      <c r="F16" s="6">
        <v>0</v>
      </c>
      <c r="G16" s="6">
        <v>1.2</v>
      </c>
      <c r="H16" s="87">
        <v>0.2</v>
      </c>
    </row>
    <row r="17" spans="1:8" ht="12.75">
      <c r="A17" s="29">
        <v>11</v>
      </c>
      <c r="B17" s="32" t="s">
        <v>16</v>
      </c>
      <c r="C17" s="6">
        <v>16.1</v>
      </c>
      <c r="D17" s="6">
        <v>0</v>
      </c>
      <c r="E17" s="6">
        <v>5.4</v>
      </c>
      <c r="F17" s="6">
        <v>0</v>
      </c>
      <c r="G17" s="6">
        <v>5.9</v>
      </c>
      <c r="H17" s="87">
        <v>2.4</v>
      </c>
    </row>
    <row r="18" spans="1:8" ht="12.75">
      <c r="A18" s="29">
        <v>12</v>
      </c>
      <c r="B18" s="32" t="s">
        <v>17</v>
      </c>
      <c r="C18" s="6">
        <v>5.3</v>
      </c>
      <c r="D18" s="6">
        <v>0.1</v>
      </c>
      <c r="E18" s="6">
        <v>5.3</v>
      </c>
      <c r="F18" s="6">
        <v>0.1</v>
      </c>
      <c r="G18" s="6">
        <v>1</v>
      </c>
      <c r="H18" s="87">
        <v>0.7</v>
      </c>
    </row>
    <row r="19" spans="1:8" ht="12.75">
      <c r="A19" s="29">
        <v>13</v>
      </c>
      <c r="B19" s="32" t="s">
        <v>18</v>
      </c>
      <c r="C19" s="6">
        <v>18.7</v>
      </c>
      <c r="D19" s="6">
        <v>0</v>
      </c>
      <c r="E19" s="6">
        <v>11.4</v>
      </c>
      <c r="F19" s="6">
        <v>0</v>
      </c>
      <c r="G19" s="6">
        <v>5.6</v>
      </c>
      <c r="H19" s="87">
        <v>3</v>
      </c>
    </row>
    <row r="20" spans="1:8" ht="12.75">
      <c r="A20" s="29">
        <v>14</v>
      </c>
      <c r="B20" s="32" t="s">
        <v>19</v>
      </c>
      <c r="C20" s="6">
        <v>14.2</v>
      </c>
      <c r="D20" s="6">
        <v>-0.1</v>
      </c>
      <c r="E20" s="6">
        <v>3.2</v>
      </c>
      <c r="F20" s="6">
        <v>-0.1</v>
      </c>
      <c r="G20" s="6">
        <v>3.2</v>
      </c>
      <c r="H20" s="87">
        <v>3</v>
      </c>
    </row>
    <row r="21" spans="1:8" ht="12.75">
      <c r="A21" s="29">
        <v>15</v>
      </c>
      <c r="B21" s="32" t="s">
        <v>20</v>
      </c>
      <c r="C21" s="6">
        <v>23</v>
      </c>
      <c r="D21" s="6">
        <v>0.1</v>
      </c>
      <c r="E21" s="6">
        <v>22.9</v>
      </c>
      <c r="F21" s="6">
        <v>1</v>
      </c>
      <c r="G21" s="6">
        <v>6.9</v>
      </c>
      <c r="H21" s="87">
        <v>2.8</v>
      </c>
    </row>
    <row r="22" spans="1:8" ht="12.75">
      <c r="A22" s="29">
        <v>16</v>
      </c>
      <c r="B22" s="32" t="s">
        <v>21</v>
      </c>
      <c r="C22" s="6">
        <v>8.2</v>
      </c>
      <c r="D22" s="6">
        <v>-0.6</v>
      </c>
      <c r="E22" s="6">
        <v>3.4</v>
      </c>
      <c r="F22" s="6">
        <v>-0.9</v>
      </c>
      <c r="G22" s="6">
        <v>2.2</v>
      </c>
      <c r="H22" s="87">
        <v>1.2</v>
      </c>
    </row>
    <row r="23" spans="1:8" ht="12.75">
      <c r="A23" s="29">
        <v>17</v>
      </c>
      <c r="B23" s="32" t="s">
        <v>22</v>
      </c>
      <c r="C23" s="6">
        <v>13.3</v>
      </c>
      <c r="D23" s="6">
        <v>-0.1</v>
      </c>
      <c r="E23" s="6">
        <v>9</v>
      </c>
      <c r="F23" s="6">
        <v>0</v>
      </c>
      <c r="G23" s="6">
        <v>2.4</v>
      </c>
      <c r="H23" s="87">
        <v>2.3</v>
      </c>
    </row>
    <row r="24" spans="1:8" ht="12.75">
      <c r="A24" s="29">
        <v>18</v>
      </c>
      <c r="B24" s="32" t="s">
        <v>23</v>
      </c>
      <c r="C24" s="6">
        <v>13.9</v>
      </c>
      <c r="D24" s="6">
        <v>-0.3</v>
      </c>
      <c r="E24" s="6">
        <v>12.4</v>
      </c>
      <c r="F24" s="6">
        <v>-0.3</v>
      </c>
      <c r="G24" s="6">
        <v>3.1</v>
      </c>
      <c r="H24" s="87">
        <v>1.7</v>
      </c>
    </row>
    <row r="25" spans="1:8" ht="12.75">
      <c r="A25" s="29">
        <v>19</v>
      </c>
      <c r="B25" s="32" t="s">
        <v>24</v>
      </c>
      <c r="C25" s="6">
        <v>21.5</v>
      </c>
      <c r="D25" s="6">
        <v>0</v>
      </c>
      <c r="E25" s="6">
        <v>13.1</v>
      </c>
      <c r="F25" s="6">
        <v>-0.1</v>
      </c>
      <c r="G25" s="6">
        <v>6.1</v>
      </c>
      <c r="H25" s="87">
        <v>2.2</v>
      </c>
    </row>
    <row r="26" spans="1:8" ht="12.75">
      <c r="A26" s="29">
        <v>20</v>
      </c>
      <c r="B26" s="32" t="s">
        <v>25</v>
      </c>
      <c r="C26" s="6">
        <v>20.4</v>
      </c>
      <c r="D26" s="6">
        <v>0.2</v>
      </c>
      <c r="E26" s="6">
        <v>14.5</v>
      </c>
      <c r="F26" s="6">
        <v>0.2</v>
      </c>
      <c r="G26" s="6">
        <v>4.6</v>
      </c>
      <c r="H26" s="87">
        <v>3.9</v>
      </c>
    </row>
    <row r="27" spans="1:8" ht="12.75">
      <c r="A27" s="29">
        <v>21</v>
      </c>
      <c r="B27" s="32" t="s">
        <v>26</v>
      </c>
      <c r="C27" s="6">
        <v>9.8</v>
      </c>
      <c r="D27" s="6">
        <v>-0.1</v>
      </c>
      <c r="E27" s="6">
        <v>6.8</v>
      </c>
      <c r="F27" s="6">
        <v>-0.1</v>
      </c>
      <c r="G27" s="6">
        <v>2.4</v>
      </c>
      <c r="H27" s="87">
        <v>0.9</v>
      </c>
    </row>
    <row r="28" spans="1:8" ht="12.75">
      <c r="A28" s="29">
        <v>22</v>
      </c>
      <c r="B28" s="32" t="s">
        <v>27</v>
      </c>
      <c r="C28" s="6">
        <v>6.5</v>
      </c>
      <c r="D28" s="6">
        <v>-0.1</v>
      </c>
      <c r="E28" s="6">
        <v>2.7</v>
      </c>
      <c r="F28" s="6">
        <v>0</v>
      </c>
      <c r="G28" s="6">
        <v>1.5</v>
      </c>
      <c r="H28" s="87">
        <v>0.7</v>
      </c>
    </row>
    <row r="29" spans="1:8" ht="12.75">
      <c r="A29" s="29">
        <v>23</v>
      </c>
      <c r="B29" s="32" t="s">
        <v>28</v>
      </c>
      <c r="C29" s="6">
        <v>6.1</v>
      </c>
      <c r="D29" s="6">
        <v>0</v>
      </c>
      <c r="E29" s="6">
        <v>3.2</v>
      </c>
      <c r="F29" s="6">
        <v>0</v>
      </c>
      <c r="G29" s="6">
        <v>1.7</v>
      </c>
      <c r="H29" s="87">
        <v>0.6</v>
      </c>
    </row>
    <row r="30" spans="1:8" ht="12.75">
      <c r="A30" s="29">
        <v>24</v>
      </c>
      <c r="B30" s="32" t="s">
        <v>39</v>
      </c>
      <c r="C30" s="6">
        <v>17.4</v>
      </c>
      <c r="D30" s="6">
        <v>-0.6</v>
      </c>
      <c r="E30" s="6">
        <v>11.4</v>
      </c>
      <c r="F30" s="6">
        <v>-0.5</v>
      </c>
      <c r="G30" s="6">
        <v>3.7</v>
      </c>
      <c r="H30" s="87">
        <v>2.8</v>
      </c>
    </row>
    <row r="31" spans="1:8" ht="12.75">
      <c r="A31" s="29">
        <v>25</v>
      </c>
      <c r="B31" s="32" t="s">
        <v>30</v>
      </c>
      <c r="C31" s="6">
        <v>20.2</v>
      </c>
      <c r="D31" s="6">
        <v>-0.1</v>
      </c>
      <c r="E31" s="6">
        <v>8.3</v>
      </c>
      <c r="F31" s="6">
        <v>0</v>
      </c>
      <c r="G31" s="6">
        <v>7.2</v>
      </c>
      <c r="H31" s="87">
        <v>2.6</v>
      </c>
    </row>
    <row r="32" spans="1:8" ht="12.75">
      <c r="A32" s="29">
        <v>26</v>
      </c>
      <c r="B32" s="32" t="s">
        <v>38</v>
      </c>
      <c r="C32" s="6">
        <v>13.1</v>
      </c>
      <c r="D32" s="6">
        <v>0</v>
      </c>
      <c r="E32" s="6">
        <v>0</v>
      </c>
      <c r="F32" s="6">
        <v>0</v>
      </c>
      <c r="G32" s="6">
        <v>5.4</v>
      </c>
      <c r="H32" s="87">
        <v>1.9</v>
      </c>
    </row>
    <row r="33" spans="1:8" ht="12.75">
      <c r="A33" s="29">
        <v>27</v>
      </c>
      <c r="B33" s="32" t="s">
        <v>31</v>
      </c>
      <c r="C33" s="6">
        <v>19.8</v>
      </c>
      <c r="D33" s="6">
        <v>0.1</v>
      </c>
      <c r="E33" s="6">
        <v>0</v>
      </c>
      <c r="F33" s="6">
        <v>0</v>
      </c>
      <c r="G33" s="6">
        <v>10.8</v>
      </c>
      <c r="H33" s="87">
        <v>4.1</v>
      </c>
    </row>
    <row r="34" spans="1:8" ht="12.75">
      <c r="A34" s="29">
        <v>28</v>
      </c>
      <c r="B34" s="32" t="s">
        <v>32</v>
      </c>
      <c r="C34" s="6">
        <v>33.2</v>
      </c>
      <c r="D34" s="6">
        <v>1.1</v>
      </c>
      <c r="E34" s="6">
        <v>0</v>
      </c>
      <c r="F34" s="6">
        <v>0</v>
      </c>
      <c r="G34" s="6">
        <v>8.9</v>
      </c>
      <c r="H34" s="87">
        <v>8.2</v>
      </c>
    </row>
    <row r="35" spans="1:8" ht="12.75">
      <c r="A35" s="29">
        <v>29</v>
      </c>
      <c r="B35" s="32" t="s">
        <v>33</v>
      </c>
      <c r="C35" s="6">
        <v>37</v>
      </c>
      <c r="D35" s="6">
        <v>0</v>
      </c>
      <c r="E35" s="6">
        <v>0</v>
      </c>
      <c r="F35" s="6">
        <v>0</v>
      </c>
      <c r="G35" s="6">
        <v>23.4</v>
      </c>
      <c r="H35" s="87">
        <v>8.7</v>
      </c>
    </row>
    <row r="36" spans="1:8" ht="12.75">
      <c r="A36" s="29">
        <v>30</v>
      </c>
      <c r="B36" s="32" t="s">
        <v>34</v>
      </c>
      <c r="C36" s="6">
        <v>40</v>
      </c>
      <c r="D36" s="6">
        <v>-6.6</v>
      </c>
      <c r="E36" s="6">
        <v>0</v>
      </c>
      <c r="F36" s="6">
        <v>0</v>
      </c>
      <c r="G36" s="6">
        <v>0.7</v>
      </c>
      <c r="H36" s="87">
        <v>18.8</v>
      </c>
    </row>
    <row r="37" spans="1:8" ht="12.75">
      <c r="A37" s="29">
        <v>31</v>
      </c>
      <c r="B37" s="32" t="s">
        <v>35</v>
      </c>
      <c r="C37" s="6">
        <v>11.4</v>
      </c>
      <c r="D37" s="6">
        <v>-0.1</v>
      </c>
      <c r="E37" s="6">
        <v>0</v>
      </c>
      <c r="F37" s="6">
        <v>0</v>
      </c>
      <c r="G37" s="6">
        <v>9.6</v>
      </c>
      <c r="H37" s="87">
        <v>1.3</v>
      </c>
    </row>
    <row r="38" spans="1:8" ht="12.75">
      <c r="A38" s="29">
        <v>32</v>
      </c>
      <c r="B38" s="32" t="s">
        <v>36</v>
      </c>
      <c r="C38" s="6">
        <v>2.5</v>
      </c>
      <c r="D38" s="6">
        <v>0</v>
      </c>
      <c r="E38" s="6">
        <v>0</v>
      </c>
      <c r="F38" s="6">
        <v>0</v>
      </c>
      <c r="G38" s="6">
        <v>0.2</v>
      </c>
      <c r="H38" s="87">
        <v>0.1</v>
      </c>
    </row>
    <row r="39" spans="1:8" ht="12.75">
      <c r="A39" s="29"/>
      <c r="B39" s="32" t="s">
        <v>3</v>
      </c>
      <c r="C39" s="6">
        <v>478.9</v>
      </c>
      <c r="D39" s="6">
        <v>-6.7</v>
      </c>
      <c r="E39" s="6">
        <v>191.5</v>
      </c>
      <c r="F39" s="6">
        <v>-0.6</v>
      </c>
      <c r="G39" s="6">
        <v>144.4</v>
      </c>
      <c r="H39" s="87">
        <v>88</v>
      </c>
    </row>
    <row r="40" spans="1:8" ht="0.75" customHeight="1" thickBot="1">
      <c r="A40" s="88"/>
      <c r="B40" s="89"/>
      <c r="C40" s="89"/>
      <c r="D40" s="89"/>
      <c r="E40" s="89"/>
      <c r="F40" s="89"/>
      <c r="G40" s="89"/>
      <c r="H40" s="90"/>
    </row>
  </sheetData>
  <sheetProtection/>
  <mergeCells count="4">
    <mergeCell ref="B1:C1"/>
    <mergeCell ref="B3:B4"/>
    <mergeCell ref="C3:F3"/>
    <mergeCell ref="G3:H3"/>
  </mergeCells>
  <printOptions/>
  <pageMargins left="0.75" right="0.75" top="1" bottom="1" header="0.5" footer="0.5"/>
  <pageSetup fitToHeight="1" fitToWidth="1" horizontalDpi="300" verticalDpi="3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1" width="7.00390625" style="19" customWidth="1"/>
    <col min="2" max="2" width="21.375" style="19" customWidth="1"/>
    <col min="3" max="16384" width="9.125" style="19" customWidth="1"/>
  </cols>
  <sheetData>
    <row r="1" ht="12.75">
      <c r="B1" s="19" t="s">
        <v>84</v>
      </c>
    </row>
    <row r="2" ht="13.5" thickBot="1">
      <c r="F2" s="19" t="s">
        <v>85</v>
      </c>
    </row>
    <row r="3" spans="1:6" s="42" customFormat="1" ht="31.5" customHeight="1">
      <c r="A3" s="66" t="s">
        <v>76</v>
      </c>
      <c r="B3" s="159" t="s">
        <v>45</v>
      </c>
      <c r="C3" s="159" t="s">
        <v>84</v>
      </c>
      <c r="D3" s="159"/>
      <c r="E3" s="159"/>
      <c r="F3" s="156"/>
    </row>
    <row r="4" spans="1:6" s="33" customFormat="1" ht="12.75">
      <c r="A4" s="65" t="s">
        <v>79</v>
      </c>
      <c r="B4" s="177"/>
      <c r="C4" s="64" t="s">
        <v>41</v>
      </c>
      <c r="D4" s="91" t="s">
        <v>40</v>
      </c>
      <c r="E4" s="64" t="s">
        <v>86</v>
      </c>
      <c r="F4" s="63" t="s">
        <v>40</v>
      </c>
    </row>
    <row r="5" spans="1:6" s="33" customFormat="1" ht="12.75">
      <c r="A5" s="65">
        <v>1</v>
      </c>
      <c r="B5" s="91">
        <v>2</v>
      </c>
      <c r="C5" s="64">
        <v>3</v>
      </c>
      <c r="D5" s="91">
        <v>4</v>
      </c>
      <c r="E5" s="64">
        <v>5</v>
      </c>
      <c r="F5" s="63">
        <v>6</v>
      </c>
    </row>
    <row r="6" spans="1:6" s="33" customFormat="1" ht="26.25" customHeight="1" hidden="1">
      <c r="A6" s="65"/>
      <c r="B6" s="91"/>
      <c r="C6" s="64"/>
      <c r="D6" s="91"/>
      <c r="E6" s="64"/>
      <c r="F6" s="63"/>
    </row>
    <row r="7" spans="1:6" ht="12" customHeight="1" thickBot="1">
      <c r="A7" s="50">
        <v>1</v>
      </c>
      <c r="B7" s="92" t="s">
        <v>6</v>
      </c>
      <c r="C7" s="93">
        <v>75</v>
      </c>
      <c r="D7" s="93">
        <v>3.57</v>
      </c>
      <c r="E7" s="93">
        <v>72.5</v>
      </c>
      <c r="F7" s="94">
        <v>3.45</v>
      </c>
    </row>
    <row r="8" spans="1:6" ht="12" customHeight="1" thickBot="1">
      <c r="A8" s="50">
        <v>2</v>
      </c>
      <c r="B8" s="92" t="s">
        <v>7</v>
      </c>
      <c r="C8" s="93">
        <v>73.86</v>
      </c>
      <c r="D8" s="93">
        <v>0.83</v>
      </c>
      <c r="E8" s="93">
        <v>73.86</v>
      </c>
      <c r="F8" s="94">
        <v>0.83</v>
      </c>
    </row>
    <row r="9" spans="1:6" ht="12" customHeight="1" thickBot="1">
      <c r="A9" s="50">
        <v>3</v>
      </c>
      <c r="B9" s="92" t="s">
        <v>8</v>
      </c>
      <c r="C9" s="93">
        <v>70.89</v>
      </c>
      <c r="D9" s="93">
        <v>1.75</v>
      </c>
      <c r="E9" s="93">
        <v>53.85</v>
      </c>
      <c r="F9" s="94">
        <v>2</v>
      </c>
    </row>
    <row r="10" spans="1:6" ht="12" customHeight="1" thickBot="1">
      <c r="A10" s="50">
        <v>4</v>
      </c>
      <c r="B10" s="92" t="s">
        <v>9</v>
      </c>
      <c r="C10" s="93">
        <v>72.4</v>
      </c>
      <c r="D10" s="93">
        <v>0.82</v>
      </c>
      <c r="E10" s="93">
        <v>68.21</v>
      </c>
      <c r="F10" s="94">
        <v>-0.13</v>
      </c>
    </row>
    <row r="11" spans="1:6" ht="12" customHeight="1" thickBot="1">
      <c r="A11" s="50">
        <v>5</v>
      </c>
      <c r="B11" s="92" t="s">
        <v>10</v>
      </c>
      <c r="C11" s="93">
        <v>52</v>
      </c>
      <c r="D11" s="93">
        <v>0.62</v>
      </c>
      <c r="E11" s="93">
        <v>45.11</v>
      </c>
      <c r="F11" s="94">
        <v>0.33</v>
      </c>
    </row>
    <row r="12" spans="1:6" ht="12" customHeight="1" thickBot="1">
      <c r="A12" s="50">
        <v>6</v>
      </c>
      <c r="B12" s="92" t="s">
        <v>11</v>
      </c>
      <c r="C12" s="93">
        <v>62.61</v>
      </c>
      <c r="D12" s="93">
        <v>0.54</v>
      </c>
      <c r="E12" s="93">
        <v>60.87</v>
      </c>
      <c r="F12" s="94">
        <v>-0.53</v>
      </c>
    </row>
    <row r="13" spans="1:6" ht="12" customHeight="1" thickBot="1">
      <c r="A13" s="50">
        <v>7</v>
      </c>
      <c r="B13" s="92" t="s">
        <v>12</v>
      </c>
      <c r="C13" s="93">
        <v>61.54</v>
      </c>
      <c r="D13" s="93">
        <v>0.47</v>
      </c>
      <c r="E13" s="93">
        <v>58.73</v>
      </c>
      <c r="F13" s="94">
        <v>1.81</v>
      </c>
    </row>
    <row r="14" spans="1:6" ht="12" customHeight="1" thickBot="1">
      <c r="A14" s="50">
        <v>8</v>
      </c>
      <c r="B14" s="92" t="s">
        <v>13</v>
      </c>
      <c r="C14" s="93">
        <v>63.05</v>
      </c>
      <c r="D14" s="93">
        <v>2.07</v>
      </c>
      <c r="E14" s="93">
        <v>60.92</v>
      </c>
      <c r="F14" s="94">
        <v>2.1</v>
      </c>
    </row>
    <row r="15" spans="1:6" ht="12" customHeight="1" thickBot="1">
      <c r="A15" s="50">
        <v>9</v>
      </c>
      <c r="B15" s="92" t="s">
        <v>14</v>
      </c>
      <c r="C15" s="93">
        <v>74.78</v>
      </c>
      <c r="D15" s="93">
        <v>2.99</v>
      </c>
      <c r="E15" s="93">
        <v>64.47</v>
      </c>
      <c r="F15" s="94">
        <v>2.13</v>
      </c>
    </row>
    <row r="16" spans="1:6" ht="12" customHeight="1" thickBot="1">
      <c r="A16" s="50">
        <v>10</v>
      </c>
      <c r="B16" s="92" t="s">
        <v>15</v>
      </c>
      <c r="C16" s="93">
        <v>64.81</v>
      </c>
      <c r="D16" s="93">
        <v>2.31</v>
      </c>
      <c r="E16" s="93">
        <v>66.67</v>
      </c>
      <c r="F16" s="94">
        <v>3.81</v>
      </c>
    </row>
    <row r="17" spans="1:6" ht="12" customHeight="1" thickBot="1">
      <c r="A17" s="50">
        <v>11</v>
      </c>
      <c r="B17" s="92" t="s">
        <v>16</v>
      </c>
      <c r="C17" s="93">
        <v>52.61</v>
      </c>
      <c r="D17" s="93">
        <v>0.51</v>
      </c>
      <c r="E17" s="93">
        <v>64.29</v>
      </c>
      <c r="F17" s="94">
        <v>-0.77</v>
      </c>
    </row>
    <row r="18" spans="1:6" ht="12" customHeight="1" thickBot="1">
      <c r="A18" s="50">
        <v>12</v>
      </c>
      <c r="B18" s="92" t="s">
        <v>17</v>
      </c>
      <c r="C18" s="93">
        <v>72.6</v>
      </c>
      <c r="D18" s="93">
        <v>2.33</v>
      </c>
      <c r="E18" s="93">
        <v>72.6</v>
      </c>
      <c r="F18" s="94">
        <v>2.33</v>
      </c>
    </row>
    <row r="19" spans="1:6" ht="12" customHeight="1" thickBot="1">
      <c r="A19" s="50">
        <v>13</v>
      </c>
      <c r="B19" s="92" t="s">
        <v>18</v>
      </c>
      <c r="C19" s="93">
        <v>50.95</v>
      </c>
      <c r="D19" s="93">
        <v>-0.42</v>
      </c>
      <c r="E19" s="93">
        <v>63.69</v>
      </c>
      <c r="F19" s="94">
        <v>-0.72</v>
      </c>
    </row>
    <row r="20" spans="1:6" ht="12" customHeight="1" thickBot="1">
      <c r="A20" s="50">
        <v>14</v>
      </c>
      <c r="B20" s="92" t="s">
        <v>19</v>
      </c>
      <c r="C20" s="93">
        <v>48.3</v>
      </c>
      <c r="D20" s="93">
        <v>-0.17</v>
      </c>
      <c r="E20" s="93">
        <v>41.56</v>
      </c>
      <c r="F20" s="94">
        <v>-1.3</v>
      </c>
    </row>
    <row r="21" spans="1:6" ht="12" customHeight="1" thickBot="1">
      <c r="A21" s="50">
        <v>15</v>
      </c>
      <c r="B21" s="92" t="s">
        <v>20</v>
      </c>
      <c r="C21" s="93">
        <v>39.86</v>
      </c>
      <c r="D21" s="93">
        <v>-0.11</v>
      </c>
      <c r="E21" s="93">
        <v>39.69</v>
      </c>
      <c r="F21" s="94">
        <v>1.47</v>
      </c>
    </row>
    <row r="22" spans="1:6" ht="12" customHeight="1" thickBot="1">
      <c r="A22" s="50">
        <v>16</v>
      </c>
      <c r="B22" s="92" t="s">
        <v>21</v>
      </c>
      <c r="C22" s="93">
        <v>77.36</v>
      </c>
      <c r="D22" s="93">
        <v>-4.12</v>
      </c>
      <c r="E22" s="93">
        <v>47.22</v>
      </c>
      <c r="F22" s="94">
        <v>-11.68</v>
      </c>
    </row>
    <row r="23" spans="1:6" ht="12" customHeight="1" thickBot="1">
      <c r="A23" s="50">
        <v>17</v>
      </c>
      <c r="B23" s="92" t="s">
        <v>22</v>
      </c>
      <c r="C23" s="93">
        <v>79.64</v>
      </c>
      <c r="D23" s="93">
        <v>1.28</v>
      </c>
      <c r="E23" s="93">
        <v>79.65</v>
      </c>
      <c r="F23" s="94">
        <v>1.39</v>
      </c>
    </row>
    <row r="24" spans="1:6" ht="12" customHeight="1" thickBot="1">
      <c r="A24" s="50">
        <v>18</v>
      </c>
      <c r="B24" s="92" t="s">
        <v>23</v>
      </c>
      <c r="C24" s="93">
        <v>78.53</v>
      </c>
      <c r="D24" s="93">
        <v>-1.25</v>
      </c>
      <c r="E24" s="93">
        <v>70.06</v>
      </c>
      <c r="F24" s="94">
        <v>-1.29</v>
      </c>
    </row>
    <row r="25" spans="1:6" ht="12" customHeight="1" thickBot="1">
      <c r="A25" s="50">
        <v>19</v>
      </c>
      <c r="B25" s="92" t="s">
        <v>24</v>
      </c>
      <c r="C25" s="93">
        <v>38.67</v>
      </c>
      <c r="D25" s="93">
        <v>0</v>
      </c>
      <c r="E25" s="93">
        <v>54.13</v>
      </c>
      <c r="F25" s="94">
        <v>-2.1</v>
      </c>
    </row>
    <row r="26" spans="1:6" ht="12" customHeight="1" thickBot="1">
      <c r="A26" s="50">
        <v>20</v>
      </c>
      <c r="B26" s="92" t="s">
        <v>25</v>
      </c>
      <c r="C26" s="93">
        <v>73.65</v>
      </c>
      <c r="D26" s="93">
        <v>3.02</v>
      </c>
      <c r="E26" s="93">
        <v>70.05</v>
      </c>
      <c r="F26" s="94">
        <v>3.23</v>
      </c>
    </row>
    <row r="27" spans="1:6" ht="12" customHeight="1" thickBot="1">
      <c r="A27" s="50">
        <v>21</v>
      </c>
      <c r="B27" s="92" t="s">
        <v>26</v>
      </c>
      <c r="C27" s="93">
        <v>56.32</v>
      </c>
      <c r="D27" s="93">
        <v>-0.91</v>
      </c>
      <c r="E27" s="93">
        <v>55.28</v>
      </c>
      <c r="F27" s="94">
        <v>-1.28</v>
      </c>
    </row>
    <row r="28" spans="1:6" ht="12" customHeight="1" thickBot="1">
      <c r="A28" s="50">
        <v>22</v>
      </c>
      <c r="B28" s="92" t="s">
        <v>27</v>
      </c>
      <c r="C28" s="93">
        <v>70.65</v>
      </c>
      <c r="D28" s="93">
        <v>0.44</v>
      </c>
      <c r="E28" s="93">
        <v>60</v>
      </c>
      <c r="F28" s="94">
        <v>1.3</v>
      </c>
    </row>
    <row r="29" spans="1:6" ht="12" customHeight="1" thickBot="1">
      <c r="A29" s="50">
        <v>23</v>
      </c>
      <c r="B29" s="92" t="s">
        <v>28</v>
      </c>
      <c r="C29" s="93">
        <v>76.25</v>
      </c>
      <c r="D29" s="93">
        <v>2.76</v>
      </c>
      <c r="E29" s="93">
        <v>62.75</v>
      </c>
      <c r="F29" s="94">
        <v>2.37</v>
      </c>
    </row>
    <row r="30" spans="1:6" ht="12" customHeight="1" thickBot="1">
      <c r="A30" s="50">
        <v>24</v>
      </c>
      <c r="B30" s="92" t="s">
        <v>39</v>
      </c>
      <c r="C30" s="93">
        <v>76.65</v>
      </c>
      <c r="D30" s="93">
        <v>-0.94</v>
      </c>
      <c r="E30" s="93">
        <v>69.51</v>
      </c>
      <c r="F30" s="94">
        <v>-1.32</v>
      </c>
    </row>
    <row r="31" spans="1:6" ht="12" customHeight="1" thickBot="1">
      <c r="A31" s="50">
        <v>25</v>
      </c>
      <c r="B31" s="92" t="s">
        <v>30</v>
      </c>
      <c r="C31" s="93">
        <v>51.27</v>
      </c>
      <c r="D31" s="93">
        <v>0.14</v>
      </c>
      <c r="E31" s="93">
        <v>49.7</v>
      </c>
      <c r="F31" s="94">
        <v>0.59</v>
      </c>
    </row>
    <row r="32" spans="1:6" ht="12" customHeight="1" thickBot="1">
      <c r="A32" s="50">
        <v>26</v>
      </c>
      <c r="B32" s="92" t="s">
        <v>38</v>
      </c>
      <c r="C32" s="93">
        <v>47.99</v>
      </c>
      <c r="D32" s="93">
        <v>0.53</v>
      </c>
      <c r="E32" s="93">
        <v>0</v>
      </c>
      <c r="F32" s="94">
        <v>0</v>
      </c>
    </row>
    <row r="33" spans="1:6" ht="12" customHeight="1" thickBot="1">
      <c r="A33" s="50">
        <v>27</v>
      </c>
      <c r="B33" s="92" t="s">
        <v>31</v>
      </c>
      <c r="C33" s="93">
        <v>62.07</v>
      </c>
      <c r="D33" s="93">
        <v>1.27</v>
      </c>
      <c r="E33" s="93">
        <v>0</v>
      </c>
      <c r="F33" s="94">
        <v>0</v>
      </c>
    </row>
    <row r="34" spans="1:6" ht="12" customHeight="1" thickBot="1">
      <c r="A34" s="50">
        <v>28</v>
      </c>
      <c r="B34" s="92" t="s">
        <v>32</v>
      </c>
      <c r="C34" s="93">
        <v>6.26</v>
      </c>
      <c r="D34" s="93">
        <v>0.18</v>
      </c>
      <c r="E34" s="93">
        <v>0</v>
      </c>
      <c r="F34" s="94">
        <v>0</v>
      </c>
    </row>
    <row r="35" spans="1:6" ht="12" customHeight="1" thickBot="1">
      <c r="A35" s="50">
        <v>29</v>
      </c>
      <c r="B35" s="92" t="s">
        <v>33</v>
      </c>
      <c r="C35" s="93">
        <v>6.98</v>
      </c>
      <c r="D35" s="93">
        <v>-0.03</v>
      </c>
      <c r="E35" s="93">
        <v>0</v>
      </c>
      <c r="F35" s="94">
        <v>0</v>
      </c>
    </row>
    <row r="36" spans="1:6" ht="12" customHeight="1" thickBot="1">
      <c r="A36" s="50">
        <v>30</v>
      </c>
      <c r="B36" s="92" t="s">
        <v>34</v>
      </c>
      <c r="C36" s="93">
        <v>7.54</v>
      </c>
      <c r="D36" s="93">
        <v>-1.29</v>
      </c>
      <c r="E36" s="93">
        <v>0</v>
      </c>
      <c r="F36" s="94">
        <v>0</v>
      </c>
    </row>
    <row r="37" spans="1:6" ht="12" customHeight="1" thickBot="1">
      <c r="A37" s="50">
        <v>31</v>
      </c>
      <c r="B37" s="92" t="s">
        <v>35</v>
      </c>
      <c r="C37" s="93">
        <v>2.15</v>
      </c>
      <c r="D37" s="93">
        <v>-0.03</v>
      </c>
      <c r="E37" s="93">
        <v>0</v>
      </c>
      <c r="F37" s="94">
        <v>0</v>
      </c>
    </row>
    <row r="38" spans="1:6" ht="12" customHeight="1" thickBot="1">
      <c r="A38" s="50">
        <v>32</v>
      </c>
      <c r="B38" s="92" t="s">
        <v>36</v>
      </c>
      <c r="C38" s="93">
        <v>0.47</v>
      </c>
      <c r="D38" s="93">
        <v>0</v>
      </c>
      <c r="E38" s="93">
        <v>0</v>
      </c>
      <c r="F38" s="94">
        <v>0</v>
      </c>
    </row>
    <row r="39" spans="1:6" ht="12" customHeight="1" thickBot="1">
      <c r="A39" s="50"/>
      <c r="B39" s="92" t="s">
        <v>3</v>
      </c>
      <c r="C39" s="93">
        <v>41.98</v>
      </c>
      <c r="D39" s="93">
        <v>-0.4</v>
      </c>
      <c r="E39" s="95" t="s">
        <v>87</v>
      </c>
      <c r="F39" s="94">
        <v>0.1</v>
      </c>
    </row>
    <row r="40" spans="1:6" ht="12.75" hidden="1">
      <c r="A40" s="71"/>
      <c r="B40" s="72"/>
      <c r="C40" s="96"/>
      <c r="D40" s="96"/>
      <c r="E40" s="96"/>
      <c r="F40" s="97"/>
    </row>
    <row r="41" spans="1:6" ht="12.75" hidden="1">
      <c r="A41" s="29"/>
      <c r="B41" s="28"/>
      <c r="C41" s="6"/>
      <c r="D41" s="6"/>
      <c r="E41" s="6"/>
      <c r="F41" s="87"/>
    </row>
    <row r="42" spans="1:6" ht="13.5" hidden="1" thickBot="1">
      <c r="A42" s="50" t="s">
        <v>88</v>
      </c>
      <c r="B42" s="49"/>
      <c r="C42" s="93"/>
      <c r="D42" s="93">
        <f>SUM(D6:D40)</f>
        <v>18.759999999999998</v>
      </c>
      <c r="E42" s="93"/>
      <c r="F42" s="93">
        <f>SUM(F6:F40)</f>
        <v>8.119999999999997</v>
      </c>
    </row>
  </sheetData>
  <sheetProtection/>
  <mergeCells count="2">
    <mergeCell ref="B3:B4"/>
    <mergeCell ref="C3:F3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7.00390625" style="19" customWidth="1"/>
    <col min="2" max="2" width="21.375" style="19" customWidth="1"/>
    <col min="3" max="3" width="11.875" style="19" customWidth="1"/>
    <col min="4" max="4" width="11.75390625" style="19" customWidth="1"/>
    <col min="5" max="5" width="15.375" style="19" customWidth="1"/>
    <col min="6" max="16384" width="9.125" style="19" customWidth="1"/>
  </cols>
  <sheetData>
    <row r="1" ht="13.5" thickBot="1"/>
    <row r="2" spans="1:5" s="42" customFormat="1" ht="54.75" customHeight="1">
      <c r="A2" s="66" t="s">
        <v>76</v>
      </c>
      <c r="B2" s="159" t="s">
        <v>45</v>
      </c>
      <c r="C2" s="159" t="s">
        <v>89</v>
      </c>
      <c r="D2" s="159"/>
      <c r="E2" s="43" t="s">
        <v>90</v>
      </c>
    </row>
    <row r="3" spans="1:5" s="33" customFormat="1" ht="26.25" customHeight="1">
      <c r="A3" s="65" t="s">
        <v>79</v>
      </c>
      <c r="B3" s="177"/>
      <c r="C3" s="64" t="s">
        <v>41</v>
      </c>
      <c r="D3" s="64" t="s">
        <v>86</v>
      </c>
      <c r="E3" s="63" t="s">
        <v>41</v>
      </c>
    </row>
    <row r="4" spans="1:5" s="33" customFormat="1" ht="26.25" customHeight="1" hidden="1">
      <c r="A4" s="65"/>
      <c r="B4" s="91"/>
      <c r="C4" s="64"/>
      <c r="D4" s="64"/>
      <c r="E4" s="63"/>
    </row>
    <row r="5" spans="1:5" ht="13.5" thickBot="1">
      <c r="A5" s="50">
        <v>1</v>
      </c>
      <c r="B5" s="92" t="s">
        <v>6</v>
      </c>
      <c r="C5" s="98">
        <v>9.75</v>
      </c>
      <c r="D5" s="98">
        <v>13.23</v>
      </c>
      <c r="E5" s="94">
        <v>0.47</v>
      </c>
    </row>
    <row r="6" spans="1:5" ht="13.5" thickBot="1">
      <c r="A6" s="50">
        <v>2</v>
      </c>
      <c r="B6" s="92" t="s">
        <v>7</v>
      </c>
      <c r="C6" s="98">
        <v>13.22</v>
      </c>
      <c r="D6" s="98">
        <v>13.22</v>
      </c>
      <c r="E6" s="94">
        <v>0.49</v>
      </c>
    </row>
    <row r="7" spans="1:5" ht="13.5" thickBot="1">
      <c r="A7" s="50">
        <v>3</v>
      </c>
      <c r="B7" s="92" t="s">
        <v>8</v>
      </c>
      <c r="C7" s="98">
        <v>12.12</v>
      </c>
      <c r="D7" s="98">
        <v>18.04</v>
      </c>
      <c r="E7" s="94">
        <v>0.61</v>
      </c>
    </row>
    <row r="8" spans="1:5" ht="13.5" thickBot="1">
      <c r="A8" s="50">
        <v>4</v>
      </c>
      <c r="B8" s="92" t="s">
        <v>9</v>
      </c>
      <c r="C8" s="98">
        <v>7.94</v>
      </c>
      <c r="D8" s="98">
        <v>7.49</v>
      </c>
      <c r="E8" s="94">
        <v>0.78</v>
      </c>
    </row>
    <row r="9" spans="1:5" ht="13.5" thickBot="1">
      <c r="A9" s="50">
        <v>5</v>
      </c>
      <c r="B9" s="92" t="s">
        <v>10</v>
      </c>
      <c r="C9" s="98">
        <v>5.18</v>
      </c>
      <c r="D9" s="98">
        <v>4.34</v>
      </c>
      <c r="E9" s="94">
        <v>1.32</v>
      </c>
    </row>
    <row r="10" spans="1:5" ht="13.5" thickBot="1">
      <c r="A10" s="50">
        <v>6</v>
      </c>
      <c r="B10" s="92" t="s">
        <v>11</v>
      </c>
      <c r="C10" s="98">
        <v>7.6</v>
      </c>
      <c r="D10" s="98">
        <v>10.22</v>
      </c>
      <c r="E10" s="94">
        <v>0.82</v>
      </c>
    </row>
    <row r="11" spans="1:5" ht="13.5" thickBot="1">
      <c r="A11" s="50">
        <v>7</v>
      </c>
      <c r="B11" s="92" t="s">
        <v>12</v>
      </c>
      <c r="C11" s="98">
        <v>9.84</v>
      </c>
      <c r="D11" s="98">
        <v>12.7</v>
      </c>
      <c r="E11" s="94">
        <v>0.59</v>
      </c>
    </row>
    <row r="12" spans="1:5" ht="13.5" thickBot="1">
      <c r="A12" s="50">
        <v>8</v>
      </c>
      <c r="B12" s="92" t="s">
        <v>13</v>
      </c>
      <c r="C12" s="98">
        <v>5.93</v>
      </c>
      <c r="D12" s="98">
        <v>7.58</v>
      </c>
      <c r="E12" s="94">
        <v>0.95</v>
      </c>
    </row>
    <row r="13" spans="1:5" ht="13.5" thickBot="1">
      <c r="A13" s="50">
        <v>9</v>
      </c>
      <c r="B13" s="92" t="s">
        <v>14</v>
      </c>
      <c r="C13" s="98">
        <v>6.75</v>
      </c>
      <c r="D13" s="98">
        <v>6.25</v>
      </c>
      <c r="E13" s="94">
        <v>0.68</v>
      </c>
    </row>
    <row r="14" spans="1:5" ht="13.5" thickBot="1">
      <c r="A14" s="50">
        <v>10</v>
      </c>
      <c r="B14" s="92" t="s">
        <v>15</v>
      </c>
      <c r="C14" s="98">
        <v>11.21</v>
      </c>
      <c r="D14" s="98">
        <v>11.42</v>
      </c>
      <c r="E14" s="94">
        <v>0.42</v>
      </c>
    </row>
    <row r="15" spans="1:5" ht="13.5" thickBot="1">
      <c r="A15" s="50">
        <v>11</v>
      </c>
      <c r="B15" s="92" t="s">
        <v>16</v>
      </c>
      <c r="C15" s="98">
        <v>4.88</v>
      </c>
      <c r="D15" s="98">
        <v>9.38</v>
      </c>
      <c r="E15" s="94">
        <v>1.61</v>
      </c>
    </row>
    <row r="16" spans="1:5" ht="13.5" thickBot="1">
      <c r="A16" s="50">
        <v>12</v>
      </c>
      <c r="B16" s="92" t="s">
        <v>17</v>
      </c>
      <c r="C16" s="98">
        <v>13.82</v>
      </c>
      <c r="D16" s="98">
        <v>13.82</v>
      </c>
      <c r="E16" s="94">
        <v>0.43</v>
      </c>
    </row>
    <row r="17" spans="1:5" ht="13.5" thickBot="1">
      <c r="A17" s="50">
        <v>13</v>
      </c>
      <c r="B17" s="92" t="s">
        <v>18</v>
      </c>
      <c r="C17" s="98">
        <v>5.56</v>
      </c>
      <c r="D17" s="98">
        <v>8.2</v>
      </c>
      <c r="E17" s="94">
        <v>1.31</v>
      </c>
    </row>
    <row r="18" spans="1:5" ht="13.5" thickBot="1">
      <c r="A18" s="50">
        <v>14</v>
      </c>
      <c r="B18" s="92" t="s">
        <v>19</v>
      </c>
      <c r="C18" s="98">
        <v>4.62</v>
      </c>
      <c r="D18" s="98">
        <v>10.35</v>
      </c>
      <c r="E18" s="94">
        <v>1.63</v>
      </c>
    </row>
    <row r="19" spans="1:5" ht="13.5" thickBot="1">
      <c r="A19" s="50">
        <v>15</v>
      </c>
      <c r="B19" s="92" t="s">
        <v>20</v>
      </c>
      <c r="C19" s="98">
        <v>5.43</v>
      </c>
      <c r="D19" s="98">
        <v>5</v>
      </c>
      <c r="E19" s="94">
        <v>1.37</v>
      </c>
    </row>
    <row r="20" spans="1:5" ht="13.5" thickBot="1">
      <c r="A20" s="50">
        <v>16</v>
      </c>
      <c r="B20" s="92" t="s">
        <v>21</v>
      </c>
      <c r="C20" s="98">
        <v>9.63</v>
      </c>
      <c r="D20" s="98">
        <v>6.95</v>
      </c>
      <c r="E20" s="94">
        <v>0.88</v>
      </c>
    </row>
    <row r="21" spans="1:5" ht="13.5" thickBot="1">
      <c r="A21" s="50">
        <v>17</v>
      </c>
      <c r="B21" s="92" t="s">
        <v>22</v>
      </c>
      <c r="C21" s="98">
        <v>10.18</v>
      </c>
      <c r="D21" s="98">
        <v>11.52</v>
      </c>
      <c r="E21" s="94">
        <v>0.56</v>
      </c>
    </row>
    <row r="22" spans="1:5" ht="13.5" thickBot="1">
      <c r="A22" s="50">
        <v>18</v>
      </c>
      <c r="B22" s="92" t="s">
        <v>23</v>
      </c>
      <c r="C22" s="98">
        <v>14.41</v>
      </c>
      <c r="D22" s="98">
        <v>11.84</v>
      </c>
      <c r="E22" s="94">
        <v>0.54</v>
      </c>
    </row>
    <row r="23" spans="1:5" ht="13.5" thickBot="1">
      <c r="A23" s="50">
        <v>19</v>
      </c>
      <c r="B23" s="92" t="s">
        <v>24</v>
      </c>
      <c r="C23" s="98">
        <v>4.37</v>
      </c>
      <c r="D23" s="98">
        <v>6.85</v>
      </c>
      <c r="E23" s="94">
        <v>1.43</v>
      </c>
    </row>
    <row r="24" spans="1:5" ht="13.5" thickBot="1">
      <c r="A24" s="50">
        <v>20</v>
      </c>
      <c r="B24" s="92" t="s">
        <v>25</v>
      </c>
      <c r="C24" s="98">
        <v>9.47</v>
      </c>
      <c r="D24" s="98">
        <v>9.75</v>
      </c>
      <c r="E24" s="94">
        <v>0.84</v>
      </c>
    </row>
    <row r="25" spans="1:5" ht="13.5" thickBot="1">
      <c r="A25" s="50">
        <v>21</v>
      </c>
      <c r="B25" s="92" t="s">
        <v>26</v>
      </c>
      <c r="C25" s="98">
        <v>6.38</v>
      </c>
      <c r="D25" s="98">
        <v>5.78</v>
      </c>
      <c r="E25" s="94">
        <v>1.02</v>
      </c>
    </row>
    <row r="26" spans="1:5" ht="13.5" thickBot="1">
      <c r="A26" s="50">
        <v>22</v>
      </c>
      <c r="B26" s="92" t="s">
        <v>27</v>
      </c>
      <c r="C26" s="98">
        <v>9.51</v>
      </c>
      <c r="D26" s="98">
        <v>12.08</v>
      </c>
      <c r="E26" s="94">
        <v>0.84</v>
      </c>
    </row>
    <row r="27" spans="1:5" ht="13.5" thickBot="1">
      <c r="A27" s="50">
        <v>23</v>
      </c>
      <c r="B27" s="92" t="s">
        <v>28</v>
      </c>
      <c r="C27" s="98">
        <v>12.18</v>
      </c>
      <c r="D27" s="98">
        <v>12.88</v>
      </c>
      <c r="E27" s="94">
        <v>0.53</v>
      </c>
    </row>
    <row r="28" spans="1:5" ht="13.5" thickBot="1">
      <c r="A28" s="50">
        <v>24</v>
      </c>
      <c r="B28" s="92" t="s">
        <v>39</v>
      </c>
      <c r="C28" s="98">
        <v>11.09</v>
      </c>
      <c r="D28" s="98">
        <v>11.59</v>
      </c>
      <c r="E28" s="94">
        <v>0.67</v>
      </c>
    </row>
    <row r="29" spans="1:5" ht="13.5" thickBot="1">
      <c r="A29" s="50">
        <v>25</v>
      </c>
      <c r="B29" s="92" t="s">
        <v>30</v>
      </c>
      <c r="C29" s="98">
        <v>6.43</v>
      </c>
      <c r="D29" s="98">
        <v>10</v>
      </c>
      <c r="E29" s="94">
        <v>1.13</v>
      </c>
    </row>
    <row r="30" spans="1:5" ht="13.5" thickBot="1">
      <c r="A30" s="50">
        <v>26</v>
      </c>
      <c r="B30" s="92" t="s">
        <v>38</v>
      </c>
      <c r="C30" s="98">
        <v>2.39</v>
      </c>
      <c r="D30" s="98">
        <v>0</v>
      </c>
      <c r="E30" s="94">
        <v>4.55</v>
      </c>
    </row>
    <row r="31" spans="1:5" ht="13.5" thickBot="1">
      <c r="A31" s="50">
        <v>27</v>
      </c>
      <c r="B31" s="92" t="s">
        <v>31</v>
      </c>
      <c r="C31" s="98">
        <v>5.57</v>
      </c>
      <c r="D31" s="98">
        <v>0</v>
      </c>
      <c r="E31" s="94">
        <v>3.19</v>
      </c>
    </row>
    <row r="32" spans="1:5" ht="13.5" thickBot="1">
      <c r="A32" s="50">
        <v>28</v>
      </c>
      <c r="B32" s="92" t="s">
        <v>32</v>
      </c>
      <c r="C32" s="98">
        <v>1</v>
      </c>
      <c r="D32" s="98">
        <v>0</v>
      </c>
      <c r="E32" s="94">
        <v>37.88</v>
      </c>
    </row>
    <row r="33" spans="1:5" ht="13.5" thickBot="1">
      <c r="A33" s="50">
        <v>29</v>
      </c>
      <c r="B33" s="92" t="s">
        <v>33</v>
      </c>
      <c r="C33" s="98">
        <v>0.47</v>
      </c>
      <c r="D33" s="98">
        <v>0</v>
      </c>
      <c r="E33" s="94">
        <v>48.21</v>
      </c>
    </row>
    <row r="34" spans="1:5" ht="13.5" thickBot="1">
      <c r="A34" s="50">
        <v>30</v>
      </c>
      <c r="B34" s="92" t="s">
        <v>34</v>
      </c>
      <c r="C34" s="98">
        <v>2.25</v>
      </c>
      <c r="D34" s="98">
        <v>0</v>
      </c>
      <c r="E34" s="94">
        <v>530.3</v>
      </c>
    </row>
    <row r="35" spans="1:5" ht="13.5" thickBot="1">
      <c r="A35" s="50">
        <v>31</v>
      </c>
      <c r="B35" s="92" t="s">
        <v>35</v>
      </c>
      <c r="C35" s="98">
        <v>0.34</v>
      </c>
      <c r="D35" s="98">
        <v>0</v>
      </c>
      <c r="E35" s="94">
        <v>530.3</v>
      </c>
    </row>
    <row r="36" spans="1:5" ht="13.5" thickBot="1">
      <c r="A36" s="50">
        <v>32</v>
      </c>
      <c r="B36" s="92" t="s">
        <v>36</v>
      </c>
      <c r="C36" s="98">
        <v>0.18</v>
      </c>
      <c r="D36" s="98">
        <v>0</v>
      </c>
      <c r="E36" s="94">
        <v>530.3</v>
      </c>
    </row>
    <row r="37" spans="1:5" ht="13.5" thickBot="1">
      <c r="A37" s="50"/>
      <c r="B37" s="92" t="s">
        <v>3</v>
      </c>
      <c r="C37" s="98">
        <v>5.71</v>
      </c>
      <c r="D37" s="98">
        <v>8.61</v>
      </c>
      <c r="E37" s="94">
        <v>1.79</v>
      </c>
    </row>
    <row r="38" spans="1:5" ht="12.75" hidden="1">
      <c r="A38" s="71"/>
      <c r="B38" s="72"/>
      <c r="C38" s="99"/>
      <c r="D38" s="99"/>
      <c r="E38" s="96"/>
    </row>
    <row r="39" spans="1:5" ht="12.75" hidden="1">
      <c r="A39" s="29"/>
      <c r="B39" s="28"/>
      <c r="C39" s="100"/>
      <c r="D39" s="100"/>
      <c r="E39" s="6"/>
    </row>
    <row r="40" spans="1:5" ht="13.5" hidden="1" thickBot="1">
      <c r="A40" s="157" t="s">
        <v>91</v>
      </c>
      <c r="B40" s="158"/>
      <c r="C40" s="98">
        <f>SUM(C4:C38)/32</f>
        <v>7.3565625</v>
      </c>
      <c r="D40" s="98">
        <f>SUM(D4:D38)/25</f>
        <v>10.363599999999998</v>
      </c>
      <c r="E40" s="98">
        <f>SUM(E4:E38)/25</f>
        <v>68.3376</v>
      </c>
    </row>
  </sheetData>
  <sheetProtection/>
  <mergeCells count="3">
    <mergeCell ref="B2:B3"/>
    <mergeCell ref="C2:D2"/>
    <mergeCell ref="A40:B40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5">
      <selection activeCell="F43" sqref="F43"/>
    </sheetView>
  </sheetViews>
  <sheetFormatPr defaultColWidth="9.00390625" defaultRowHeight="12.75"/>
  <cols>
    <col min="1" max="1" width="5.625" style="19" customWidth="1"/>
    <col min="2" max="2" width="24.625" style="19" customWidth="1"/>
    <col min="3" max="3" width="12.375" style="19" customWidth="1"/>
    <col min="4" max="4" width="10.25390625" style="19" customWidth="1"/>
    <col min="5" max="5" width="10.75390625" style="19" customWidth="1"/>
    <col min="6" max="6" width="8.75390625" style="19" customWidth="1"/>
    <col min="7" max="7" width="8.875" style="19" customWidth="1"/>
    <col min="8" max="8" width="9.875" style="19" customWidth="1"/>
    <col min="9" max="9" width="10.00390625" style="19" customWidth="1"/>
    <col min="10" max="10" width="12.00390625" style="19" customWidth="1"/>
    <col min="11" max="16384" width="9.125" style="19" customWidth="1"/>
  </cols>
  <sheetData>
    <row r="1" spans="3:10" ht="21" customHeight="1" thickBot="1">
      <c r="C1" s="19" t="s">
        <v>92</v>
      </c>
      <c r="J1" s="45" t="s">
        <v>93</v>
      </c>
    </row>
    <row r="2" spans="1:10" s="42" customFormat="1" ht="26.25" customHeight="1">
      <c r="A2" s="165" t="s">
        <v>94</v>
      </c>
      <c r="B2" s="181" t="s">
        <v>45</v>
      </c>
      <c r="C2" s="159" t="s">
        <v>95</v>
      </c>
      <c r="D2" s="159" t="s">
        <v>96</v>
      </c>
      <c r="E2" s="159" t="s">
        <v>97</v>
      </c>
      <c r="F2" s="159" t="s">
        <v>98</v>
      </c>
      <c r="G2" s="159" t="s">
        <v>99</v>
      </c>
      <c r="H2" s="159"/>
      <c r="I2" s="159" t="s">
        <v>100</v>
      </c>
      <c r="J2" s="156" t="s">
        <v>101</v>
      </c>
    </row>
    <row r="3" spans="1:10" ht="98.25" customHeight="1" thickBot="1">
      <c r="A3" s="180"/>
      <c r="B3" s="182"/>
      <c r="C3" s="178"/>
      <c r="D3" s="178"/>
      <c r="E3" s="178"/>
      <c r="F3" s="178"/>
      <c r="G3" s="101" t="s">
        <v>102</v>
      </c>
      <c r="H3" s="101" t="s">
        <v>103</v>
      </c>
      <c r="I3" s="178"/>
      <c r="J3" s="179"/>
    </row>
    <row r="4" spans="1:10" ht="12.75" hidden="1">
      <c r="A4" s="71"/>
      <c r="B4" s="102"/>
      <c r="C4" s="72"/>
      <c r="D4" s="103"/>
      <c r="E4" s="103"/>
      <c r="F4" s="103"/>
      <c r="G4" s="103"/>
      <c r="H4" s="103"/>
      <c r="I4" s="103"/>
      <c r="J4" s="104"/>
    </row>
    <row r="5" spans="1:10" ht="13.5" thickBot="1">
      <c r="A5" s="105">
        <v>1</v>
      </c>
      <c r="B5" s="106" t="s">
        <v>6</v>
      </c>
      <c r="C5" s="107">
        <v>78</v>
      </c>
      <c r="D5" s="107">
        <v>0.88</v>
      </c>
      <c r="E5" s="107">
        <v>110</v>
      </c>
      <c r="F5" s="107">
        <v>1.13</v>
      </c>
      <c r="G5" s="48">
        <v>727</v>
      </c>
      <c r="H5" s="107">
        <v>0</v>
      </c>
      <c r="I5" s="107">
        <v>0</v>
      </c>
      <c r="J5" s="108">
        <v>2.64</v>
      </c>
    </row>
    <row r="6" spans="1:10" ht="13.5" thickBot="1">
      <c r="A6" s="105">
        <v>2</v>
      </c>
      <c r="B6" s="106" t="s">
        <v>7</v>
      </c>
      <c r="C6" s="107">
        <v>116.31</v>
      </c>
      <c r="D6" s="107">
        <v>1.8</v>
      </c>
      <c r="E6" s="107">
        <v>204.55</v>
      </c>
      <c r="F6" s="107">
        <v>1.55</v>
      </c>
      <c r="G6" s="48">
        <v>558</v>
      </c>
      <c r="H6" s="107">
        <v>0</v>
      </c>
      <c r="I6" s="107">
        <v>0</v>
      </c>
      <c r="J6" s="108">
        <v>2.67</v>
      </c>
    </row>
    <row r="7" spans="1:10" ht="13.5" thickBot="1">
      <c r="A7" s="105">
        <v>3</v>
      </c>
      <c r="B7" s="106" t="s">
        <v>8</v>
      </c>
      <c r="C7" s="107">
        <v>95.71</v>
      </c>
      <c r="D7" s="107">
        <v>2.82</v>
      </c>
      <c r="E7" s="107">
        <v>356.96</v>
      </c>
      <c r="F7" s="107">
        <v>2.95</v>
      </c>
      <c r="G7" s="48">
        <v>2342</v>
      </c>
      <c r="H7" s="107">
        <v>0.01</v>
      </c>
      <c r="I7" s="107">
        <v>0.355</v>
      </c>
      <c r="J7" s="108">
        <v>2.86</v>
      </c>
    </row>
    <row r="8" spans="1:10" ht="13.5" thickBot="1">
      <c r="A8" s="105">
        <v>4</v>
      </c>
      <c r="B8" s="106" t="s">
        <v>9</v>
      </c>
      <c r="C8" s="107">
        <v>221.43</v>
      </c>
      <c r="D8" s="107">
        <v>9.09</v>
      </c>
      <c r="E8" s="107">
        <v>325.81</v>
      </c>
      <c r="F8" s="107">
        <v>4.11</v>
      </c>
      <c r="G8" s="48">
        <v>4745</v>
      </c>
      <c r="H8" s="107">
        <v>0</v>
      </c>
      <c r="I8" s="107">
        <v>0</v>
      </c>
      <c r="J8" s="108">
        <v>13.85</v>
      </c>
    </row>
    <row r="9" spans="1:10" ht="13.5" thickBot="1">
      <c r="A9" s="105">
        <v>5</v>
      </c>
      <c r="B9" s="106" t="s">
        <v>10</v>
      </c>
      <c r="C9" s="107">
        <v>129.38</v>
      </c>
      <c r="D9" s="107">
        <v>2.88</v>
      </c>
      <c r="E9" s="107">
        <v>115.2</v>
      </c>
      <c r="F9" s="107">
        <v>2.23</v>
      </c>
      <c r="G9" s="48">
        <v>706</v>
      </c>
      <c r="H9" s="107">
        <v>0</v>
      </c>
      <c r="I9" s="107">
        <v>0</v>
      </c>
      <c r="J9" s="108">
        <v>5.78</v>
      </c>
    </row>
    <row r="10" spans="1:10" ht="13.5" thickBot="1">
      <c r="A10" s="105">
        <v>6</v>
      </c>
      <c r="B10" s="106" t="s">
        <v>11</v>
      </c>
      <c r="C10" s="107">
        <v>174.79</v>
      </c>
      <c r="D10" s="107">
        <v>2.65</v>
      </c>
      <c r="E10" s="107">
        <v>115.22</v>
      </c>
      <c r="F10" s="107">
        <v>1.52</v>
      </c>
      <c r="G10" s="48">
        <v>857</v>
      </c>
      <c r="H10" s="107">
        <v>0</v>
      </c>
      <c r="I10" s="107">
        <v>0</v>
      </c>
      <c r="J10" s="108">
        <v>8.28</v>
      </c>
    </row>
    <row r="11" spans="1:10" ht="13.5" thickBot="1">
      <c r="A11" s="105">
        <v>7</v>
      </c>
      <c r="B11" s="106" t="s">
        <v>12</v>
      </c>
      <c r="C11" s="107">
        <v>127.89</v>
      </c>
      <c r="D11" s="107">
        <v>1.16</v>
      </c>
      <c r="E11" s="107">
        <v>89.23</v>
      </c>
      <c r="F11" s="107">
        <v>0.91</v>
      </c>
      <c r="G11" s="48">
        <v>615</v>
      </c>
      <c r="H11" s="107">
        <v>0.01</v>
      </c>
      <c r="I11" s="107">
        <v>0.862</v>
      </c>
      <c r="J11" s="108">
        <v>2.94</v>
      </c>
    </row>
    <row r="12" spans="1:10" ht="13.5" thickBot="1">
      <c r="A12" s="105">
        <v>8</v>
      </c>
      <c r="B12" s="106" t="s">
        <v>13</v>
      </c>
      <c r="C12" s="107">
        <v>202.35</v>
      </c>
      <c r="D12" s="107">
        <v>6.54</v>
      </c>
      <c r="E12" s="107">
        <v>191.79</v>
      </c>
      <c r="F12" s="107">
        <v>3.23</v>
      </c>
      <c r="G12" s="48">
        <v>3278</v>
      </c>
      <c r="H12" s="107">
        <v>0.01</v>
      </c>
      <c r="I12" s="107">
        <v>0.153</v>
      </c>
      <c r="J12" s="108">
        <v>7.1</v>
      </c>
    </row>
    <row r="13" spans="1:10" ht="13.5" thickBot="1">
      <c r="A13" s="105">
        <v>9</v>
      </c>
      <c r="B13" s="106" t="s">
        <v>14</v>
      </c>
      <c r="C13" s="107">
        <v>77.67</v>
      </c>
      <c r="D13" s="107">
        <v>0.89</v>
      </c>
      <c r="E13" s="107">
        <v>77.39</v>
      </c>
      <c r="F13" s="107">
        <v>1.15</v>
      </c>
      <c r="G13" s="48">
        <v>790</v>
      </c>
      <c r="H13" s="107">
        <v>0</v>
      </c>
      <c r="I13" s="107">
        <v>0</v>
      </c>
      <c r="J13" s="108">
        <v>1.57</v>
      </c>
    </row>
    <row r="14" spans="1:10" ht="13.5" thickBot="1">
      <c r="A14" s="105">
        <v>10</v>
      </c>
      <c r="B14" s="106" t="s">
        <v>15</v>
      </c>
      <c r="C14" s="107">
        <v>60.54</v>
      </c>
      <c r="D14" s="107">
        <v>5.93</v>
      </c>
      <c r="E14" s="107">
        <v>1098.15</v>
      </c>
      <c r="F14" s="107">
        <v>9.8</v>
      </c>
      <c r="G14" s="48">
        <v>366</v>
      </c>
      <c r="H14" s="107">
        <v>0</v>
      </c>
      <c r="I14" s="107">
        <v>0</v>
      </c>
      <c r="J14" s="108">
        <v>11.2</v>
      </c>
    </row>
    <row r="15" spans="1:10" ht="13.5" thickBot="1">
      <c r="A15" s="105">
        <v>11</v>
      </c>
      <c r="B15" s="106" t="s">
        <v>16</v>
      </c>
      <c r="C15" s="107">
        <v>149.45</v>
      </c>
      <c r="D15" s="107">
        <v>5.53</v>
      </c>
      <c r="E15" s="107">
        <v>180.72</v>
      </c>
      <c r="F15" s="107">
        <v>3.7</v>
      </c>
      <c r="G15" s="48">
        <v>1067</v>
      </c>
      <c r="H15" s="107">
        <v>0</v>
      </c>
      <c r="I15" s="107">
        <v>0</v>
      </c>
      <c r="J15" s="108">
        <v>5.04</v>
      </c>
    </row>
    <row r="16" spans="1:10" ht="13.5" thickBot="1">
      <c r="A16" s="105">
        <v>12</v>
      </c>
      <c r="B16" s="106" t="s">
        <v>17</v>
      </c>
      <c r="C16" s="107">
        <v>100.9</v>
      </c>
      <c r="D16" s="107">
        <v>2.06</v>
      </c>
      <c r="E16" s="107">
        <v>282.19</v>
      </c>
      <c r="F16" s="107">
        <v>2.04</v>
      </c>
      <c r="G16" s="48">
        <v>1212</v>
      </c>
      <c r="H16" s="107">
        <v>0</v>
      </c>
      <c r="I16" s="107">
        <v>0</v>
      </c>
      <c r="J16" s="108">
        <v>0.84</v>
      </c>
    </row>
    <row r="17" spans="1:10" ht="13.5" thickBot="1">
      <c r="A17" s="105">
        <v>13</v>
      </c>
      <c r="B17" s="106" t="s">
        <v>18</v>
      </c>
      <c r="C17" s="107">
        <v>204.03</v>
      </c>
      <c r="D17" s="107">
        <v>3.56</v>
      </c>
      <c r="E17" s="107">
        <v>97</v>
      </c>
      <c r="F17" s="107">
        <v>1.74</v>
      </c>
      <c r="G17" s="48">
        <v>1337</v>
      </c>
      <c r="H17" s="107">
        <v>0</v>
      </c>
      <c r="I17" s="107">
        <v>0</v>
      </c>
      <c r="J17" s="108">
        <v>4.94</v>
      </c>
    </row>
    <row r="18" spans="1:10" ht="13.5" thickBot="1">
      <c r="A18" s="105">
        <v>14</v>
      </c>
      <c r="B18" s="106" t="s">
        <v>19</v>
      </c>
      <c r="C18" s="107">
        <v>135.74</v>
      </c>
      <c r="D18" s="107">
        <v>3.71</v>
      </c>
      <c r="E18" s="107">
        <v>126.19</v>
      </c>
      <c r="F18" s="107">
        <v>2.73</v>
      </c>
      <c r="G18" s="48">
        <v>1159</v>
      </c>
      <c r="H18" s="107">
        <v>0</v>
      </c>
      <c r="I18" s="107">
        <v>0</v>
      </c>
      <c r="J18" s="108">
        <v>7.47</v>
      </c>
    </row>
    <row r="19" spans="1:10" ht="13.5" thickBot="1">
      <c r="A19" s="105">
        <v>15</v>
      </c>
      <c r="B19" s="106" t="s">
        <v>20</v>
      </c>
      <c r="C19" s="107">
        <v>313.56</v>
      </c>
      <c r="D19" s="107">
        <v>13.53</v>
      </c>
      <c r="E19" s="107">
        <v>234.49</v>
      </c>
      <c r="F19" s="107">
        <v>4.31</v>
      </c>
      <c r="G19" s="48">
        <v>3607</v>
      </c>
      <c r="H19" s="107">
        <v>0</v>
      </c>
      <c r="I19" s="107">
        <v>0</v>
      </c>
      <c r="J19" s="108">
        <v>16.33</v>
      </c>
    </row>
    <row r="20" spans="1:10" ht="13.5" thickBot="1">
      <c r="A20" s="105">
        <v>16</v>
      </c>
      <c r="B20" s="106" t="s">
        <v>21</v>
      </c>
      <c r="C20" s="107">
        <v>102.1</v>
      </c>
      <c r="D20" s="107">
        <v>2.41</v>
      </c>
      <c r="E20" s="107">
        <v>227.36</v>
      </c>
      <c r="F20" s="107">
        <v>2.36</v>
      </c>
      <c r="G20" s="48">
        <v>1629</v>
      </c>
      <c r="H20" s="107">
        <v>0</v>
      </c>
      <c r="I20" s="107">
        <v>0</v>
      </c>
      <c r="J20" s="108">
        <v>4.36</v>
      </c>
    </row>
    <row r="21" spans="1:10" ht="13.5" thickBot="1">
      <c r="A21" s="105">
        <v>17</v>
      </c>
      <c r="B21" s="106" t="s">
        <v>22</v>
      </c>
      <c r="C21" s="107">
        <v>169.99</v>
      </c>
      <c r="D21" s="107">
        <v>5.39</v>
      </c>
      <c r="E21" s="107">
        <v>322.75</v>
      </c>
      <c r="F21" s="107">
        <v>3.17</v>
      </c>
      <c r="G21" s="48">
        <v>2597</v>
      </c>
      <c r="H21" s="107">
        <v>0</v>
      </c>
      <c r="I21" s="107">
        <v>0</v>
      </c>
      <c r="J21" s="108">
        <v>9.91</v>
      </c>
    </row>
    <row r="22" spans="1:10" ht="13.5" thickBot="1">
      <c r="A22" s="105">
        <v>18</v>
      </c>
      <c r="B22" s="106" t="s">
        <v>23</v>
      </c>
      <c r="C22" s="107">
        <v>255.02</v>
      </c>
      <c r="D22" s="107">
        <v>1.97</v>
      </c>
      <c r="E22" s="107">
        <v>111.3</v>
      </c>
      <c r="F22" s="107">
        <v>0.77</v>
      </c>
      <c r="G22" s="48">
        <v>1215</v>
      </c>
      <c r="H22" s="107">
        <v>0.01</v>
      </c>
      <c r="I22" s="107">
        <v>0.508</v>
      </c>
      <c r="J22" s="108">
        <v>5.19</v>
      </c>
    </row>
    <row r="23" spans="1:10" ht="13.5" thickBot="1">
      <c r="A23" s="105">
        <v>19</v>
      </c>
      <c r="B23" s="106" t="s">
        <v>24</v>
      </c>
      <c r="C23" s="107">
        <v>243.16</v>
      </c>
      <c r="D23" s="107">
        <v>4.38</v>
      </c>
      <c r="E23" s="107">
        <v>78.78</v>
      </c>
      <c r="F23" s="107">
        <v>1.8</v>
      </c>
      <c r="G23" s="48">
        <v>1080</v>
      </c>
      <c r="H23" s="107">
        <v>0.02</v>
      </c>
      <c r="I23" s="107">
        <v>0.457</v>
      </c>
      <c r="J23" s="108">
        <v>4.51</v>
      </c>
    </row>
    <row r="24" spans="1:10" ht="13.5" thickBot="1">
      <c r="A24" s="105">
        <v>20</v>
      </c>
      <c r="B24" s="106" t="s">
        <v>25</v>
      </c>
      <c r="C24" s="107">
        <v>262.37</v>
      </c>
      <c r="D24" s="107">
        <v>12.47</v>
      </c>
      <c r="E24" s="107">
        <v>450.18</v>
      </c>
      <c r="F24" s="107">
        <v>4.75</v>
      </c>
      <c r="G24" s="48">
        <v>918</v>
      </c>
      <c r="H24" s="107">
        <v>0.01</v>
      </c>
      <c r="I24" s="107">
        <v>0.08</v>
      </c>
      <c r="J24" s="108">
        <v>24.44</v>
      </c>
    </row>
    <row r="25" spans="1:10" ht="13.5" thickBot="1">
      <c r="A25" s="105">
        <v>21</v>
      </c>
      <c r="B25" s="106" t="s">
        <v>26</v>
      </c>
      <c r="C25" s="107">
        <v>111</v>
      </c>
      <c r="D25" s="107">
        <v>8.24</v>
      </c>
      <c r="E25" s="107">
        <v>473.56</v>
      </c>
      <c r="F25" s="107">
        <v>7.42</v>
      </c>
      <c r="G25" s="48">
        <v>1520</v>
      </c>
      <c r="H25" s="107">
        <v>0.01</v>
      </c>
      <c r="I25" s="107">
        <v>0.121</v>
      </c>
      <c r="J25" s="108">
        <v>7.57</v>
      </c>
    </row>
    <row r="26" spans="1:10" ht="13.5" thickBot="1">
      <c r="A26" s="105">
        <v>22</v>
      </c>
      <c r="B26" s="106" t="s">
        <v>27</v>
      </c>
      <c r="C26" s="107">
        <v>87.48</v>
      </c>
      <c r="D26" s="107">
        <v>1.26</v>
      </c>
      <c r="E26" s="107">
        <v>136.96</v>
      </c>
      <c r="F26" s="107">
        <v>1.44</v>
      </c>
      <c r="G26" s="48">
        <v>341</v>
      </c>
      <c r="H26" s="107">
        <v>0</v>
      </c>
      <c r="I26" s="107">
        <v>0</v>
      </c>
      <c r="J26" s="108">
        <v>0.67</v>
      </c>
    </row>
    <row r="27" spans="1:10" ht="13.5" thickBot="1">
      <c r="A27" s="105">
        <v>23</v>
      </c>
      <c r="B27" s="106" t="s">
        <v>28</v>
      </c>
      <c r="C27" s="107">
        <v>97.46</v>
      </c>
      <c r="D27" s="107">
        <v>1.78</v>
      </c>
      <c r="E27" s="107">
        <v>222.5</v>
      </c>
      <c r="F27" s="107">
        <v>1.83</v>
      </c>
      <c r="G27" s="48">
        <v>663</v>
      </c>
      <c r="H27" s="107">
        <v>0.06</v>
      </c>
      <c r="I27" s="107">
        <v>3.371</v>
      </c>
      <c r="J27" s="108">
        <v>1.2</v>
      </c>
    </row>
    <row r="28" spans="1:10" ht="13.5" thickBot="1">
      <c r="A28" s="105">
        <v>24</v>
      </c>
      <c r="B28" s="106" t="s">
        <v>39</v>
      </c>
      <c r="C28" s="107">
        <v>251.83</v>
      </c>
      <c r="D28" s="107">
        <v>4.19</v>
      </c>
      <c r="E28" s="107">
        <v>184.58</v>
      </c>
      <c r="F28" s="107">
        <v>1.66</v>
      </c>
      <c r="G28" s="48">
        <v>2236</v>
      </c>
      <c r="H28" s="107">
        <v>0.06</v>
      </c>
      <c r="I28" s="107">
        <v>1.432</v>
      </c>
      <c r="J28" s="108">
        <v>4.74</v>
      </c>
    </row>
    <row r="29" spans="1:10" ht="13.5" thickBot="1">
      <c r="A29" s="105">
        <v>25</v>
      </c>
      <c r="B29" s="106" t="s">
        <v>30</v>
      </c>
      <c r="C29" s="107">
        <v>253.19</v>
      </c>
      <c r="D29" s="107">
        <v>8.17</v>
      </c>
      <c r="E29" s="107">
        <v>207.36</v>
      </c>
      <c r="F29" s="107">
        <v>3.23</v>
      </c>
      <c r="G29" s="48">
        <v>3990</v>
      </c>
      <c r="H29" s="107">
        <v>0.01</v>
      </c>
      <c r="I29" s="107">
        <v>0.122</v>
      </c>
      <c r="J29" s="108">
        <v>11.24</v>
      </c>
    </row>
    <row r="30" spans="1:10" ht="13.5" thickBot="1">
      <c r="A30" s="105">
        <v>26</v>
      </c>
      <c r="B30" s="106" t="s">
        <v>38</v>
      </c>
      <c r="C30" s="107">
        <v>65.34</v>
      </c>
      <c r="D30" s="107">
        <v>1.2</v>
      </c>
      <c r="E30" s="107">
        <v>43.96</v>
      </c>
      <c r="F30" s="107">
        <v>1.84</v>
      </c>
      <c r="G30" s="48">
        <v>429</v>
      </c>
      <c r="H30" s="107">
        <v>0</v>
      </c>
      <c r="I30" s="107">
        <v>0</v>
      </c>
      <c r="J30" s="108">
        <v>1.16</v>
      </c>
    </row>
    <row r="31" spans="1:10" ht="13.5" thickBot="1">
      <c r="A31" s="105">
        <v>27</v>
      </c>
      <c r="B31" s="106" t="s">
        <v>31</v>
      </c>
      <c r="C31" s="107">
        <v>177.57</v>
      </c>
      <c r="D31" s="107">
        <v>3.44</v>
      </c>
      <c r="E31" s="107">
        <v>107.84</v>
      </c>
      <c r="F31" s="107">
        <v>1.94</v>
      </c>
      <c r="G31" s="48">
        <v>2350</v>
      </c>
      <c r="H31" s="107">
        <v>0</v>
      </c>
      <c r="I31" s="107">
        <v>0</v>
      </c>
      <c r="J31" s="108">
        <v>2.63</v>
      </c>
    </row>
    <row r="32" spans="1:10" ht="13.5" thickBot="1">
      <c r="A32" s="105">
        <v>28</v>
      </c>
      <c r="B32" s="106" t="s">
        <v>32</v>
      </c>
      <c r="C32" s="107">
        <v>529.52</v>
      </c>
      <c r="D32" s="107">
        <v>14.12</v>
      </c>
      <c r="E32" s="107">
        <v>26.63</v>
      </c>
      <c r="F32" s="107">
        <v>2.67</v>
      </c>
      <c r="G32" s="48">
        <v>6655</v>
      </c>
      <c r="H32" s="107">
        <v>0.01</v>
      </c>
      <c r="I32" s="107">
        <v>0.071</v>
      </c>
      <c r="J32" s="108">
        <v>15.49</v>
      </c>
    </row>
    <row r="33" spans="1:10" ht="13.5" thickBot="1">
      <c r="A33" s="105">
        <v>29</v>
      </c>
      <c r="B33" s="106" t="s">
        <v>33</v>
      </c>
      <c r="C33" s="107">
        <v>249.42</v>
      </c>
      <c r="D33" s="107">
        <v>10.38</v>
      </c>
      <c r="E33" s="107">
        <v>19.57</v>
      </c>
      <c r="F33" s="107">
        <v>4.16</v>
      </c>
      <c r="G33" s="48">
        <v>5009</v>
      </c>
      <c r="H33" s="107">
        <v>0</v>
      </c>
      <c r="I33" s="107">
        <v>0</v>
      </c>
      <c r="J33" s="108">
        <v>5.34</v>
      </c>
    </row>
    <row r="34" spans="1:10" ht="13.5" thickBot="1">
      <c r="A34" s="105">
        <v>30</v>
      </c>
      <c r="B34" s="106" t="s">
        <v>34</v>
      </c>
      <c r="C34" s="107">
        <v>1194.2</v>
      </c>
      <c r="D34" s="107">
        <v>20.89</v>
      </c>
      <c r="E34" s="107">
        <v>39.39</v>
      </c>
      <c r="F34" s="107">
        <v>1.75</v>
      </c>
      <c r="G34" s="48">
        <v>11852</v>
      </c>
      <c r="H34" s="107">
        <v>0.06</v>
      </c>
      <c r="I34" s="107">
        <v>0.287</v>
      </c>
      <c r="J34" s="108">
        <v>16.92</v>
      </c>
    </row>
    <row r="35" spans="1:10" ht="13.5" thickBot="1">
      <c r="A35" s="105">
        <v>31</v>
      </c>
      <c r="B35" s="106" t="s">
        <v>35</v>
      </c>
      <c r="C35" s="107">
        <v>178.48</v>
      </c>
      <c r="D35" s="107">
        <v>5.84</v>
      </c>
      <c r="E35" s="107">
        <v>11.01</v>
      </c>
      <c r="F35" s="107">
        <v>3.27</v>
      </c>
      <c r="G35" s="48">
        <v>4111</v>
      </c>
      <c r="H35" s="107">
        <v>0.06</v>
      </c>
      <c r="I35" s="107">
        <v>1.027</v>
      </c>
      <c r="J35" s="108">
        <v>5.69</v>
      </c>
    </row>
    <row r="36" spans="1:10" ht="13.5" thickBot="1">
      <c r="A36" s="105">
        <v>32</v>
      </c>
      <c r="B36" s="106" t="s">
        <v>36</v>
      </c>
      <c r="C36" s="107">
        <v>96.9</v>
      </c>
      <c r="D36" s="107">
        <v>4.22</v>
      </c>
      <c r="E36" s="107">
        <v>7.96</v>
      </c>
      <c r="F36" s="107">
        <v>4.36</v>
      </c>
      <c r="G36" s="48">
        <v>2000</v>
      </c>
      <c r="H36" s="107">
        <v>0.9</v>
      </c>
      <c r="I36" s="107">
        <v>21.327</v>
      </c>
      <c r="J36" s="108">
        <v>2.75</v>
      </c>
    </row>
    <row r="37" spans="1:10" ht="13.5" thickBot="1">
      <c r="A37" s="105"/>
      <c r="B37" s="106" t="s">
        <v>3</v>
      </c>
      <c r="C37" s="107">
        <v>6512.78</v>
      </c>
      <c r="D37" s="107">
        <v>173.38</v>
      </c>
      <c r="E37" s="107">
        <v>151.98</v>
      </c>
      <c r="F37" s="107">
        <v>2.66</v>
      </c>
      <c r="G37" s="48">
        <v>71961</v>
      </c>
      <c r="H37" s="107">
        <v>1.24</v>
      </c>
      <c r="I37" s="107">
        <v>0.715</v>
      </c>
      <c r="J37" s="108">
        <v>217.32</v>
      </c>
    </row>
    <row r="38" spans="1:10" ht="12.75" hidden="1">
      <c r="A38" s="71"/>
      <c r="B38" s="102"/>
      <c r="C38" s="72"/>
      <c r="D38" s="109"/>
      <c r="E38" s="109"/>
      <c r="F38" s="99"/>
      <c r="G38" s="99"/>
      <c r="H38" s="74"/>
      <c r="I38" s="74"/>
      <c r="J38" s="110"/>
    </row>
    <row r="39" spans="1:10" ht="12.75" hidden="1">
      <c r="A39" s="29"/>
      <c r="B39" s="25"/>
      <c r="C39" s="28"/>
      <c r="D39" s="111"/>
      <c r="E39" s="111"/>
      <c r="F39" s="100"/>
      <c r="G39" s="100"/>
      <c r="H39" s="112"/>
      <c r="I39" s="112"/>
      <c r="J39" s="113"/>
    </row>
    <row r="40" spans="1:10" ht="13.5" hidden="1" thickBot="1">
      <c r="A40" s="50" t="s">
        <v>3</v>
      </c>
      <c r="B40" s="114"/>
      <c r="C40" s="115">
        <f>SUM(C4:C39)</f>
        <v>13025.56</v>
      </c>
      <c r="D40" s="115">
        <f>SUM(D4:D39)</f>
        <v>346.76</v>
      </c>
      <c r="E40" s="115"/>
      <c r="F40" s="115"/>
      <c r="G40" s="115">
        <f>SUM(G4:G39)</f>
        <v>143922</v>
      </c>
      <c r="H40" s="115">
        <f>SUM(H4:H39)</f>
        <v>2.48</v>
      </c>
      <c r="I40" s="115"/>
      <c r="J40" s="115">
        <f>SUM(J4:J39)</f>
        <v>434.64</v>
      </c>
    </row>
  </sheetData>
  <sheetProtection/>
  <mergeCells count="9">
    <mergeCell ref="G2:H2"/>
    <mergeCell ref="I2:I3"/>
    <mergeCell ref="J2:J3"/>
    <mergeCell ref="A2:A3"/>
    <mergeCell ref="B2:B3"/>
    <mergeCell ref="C2:C3"/>
    <mergeCell ref="D2:D3"/>
    <mergeCell ref="E2:E3"/>
    <mergeCell ref="F2:F3"/>
  </mergeCells>
  <printOptions/>
  <pageMargins left="0.3937007874015748" right="0.7874015748031497" top="0.984251968503937" bottom="0.984251968503937" header="0.5118110236220472" footer="0.5118110236220472"/>
  <pageSetup fitToHeight="1" fitToWidth="1"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7.00390625" style="19" customWidth="1"/>
    <col min="2" max="2" width="21.375" style="19" customWidth="1"/>
    <col min="3" max="3" width="16.00390625" style="19" hidden="1" customWidth="1"/>
    <col min="4" max="4" width="15.25390625" style="19" hidden="1" customWidth="1"/>
    <col min="5" max="5" width="19.375" style="19" customWidth="1"/>
    <col min="6" max="6" width="18.00390625" style="19" customWidth="1"/>
    <col min="7" max="16384" width="9.125" style="19" customWidth="1"/>
  </cols>
  <sheetData>
    <row r="2" spans="4:6" ht="13.5" thickBot="1">
      <c r="D2" s="45"/>
      <c r="F2" s="45" t="s">
        <v>104</v>
      </c>
    </row>
    <row r="3" spans="1:6" s="42" customFormat="1" ht="36.75" customHeight="1">
      <c r="A3" s="162" t="s">
        <v>46</v>
      </c>
      <c r="B3" s="159" t="s">
        <v>45</v>
      </c>
      <c r="C3" s="159" t="s">
        <v>44</v>
      </c>
      <c r="D3" s="156" t="s">
        <v>43</v>
      </c>
      <c r="E3" s="155" t="s">
        <v>105</v>
      </c>
      <c r="F3" s="156"/>
    </row>
    <row r="4" spans="1:6" s="33" customFormat="1" ht="12.75" customHeight="1">
      <c r="A4" s="163"/>
      <c r="B4" s="160"/>
      <c r="C4" s="160"/>
      <c r="D4" s="161"/>
      <c r="E4" s="40" t="s">
        <v>41</v>
      </c>
      <c r="F4" s="39" t="s">
        <v>40</v>
      </c>
    </row>
    <row r="5" spans="1:6" s="33" customFormat="1" ht="12.75" customHeight="1" hidden="1">
      <c r="A5" s="38"/>
      <c r="B5" s="37"/>
      <c r="C5" s="37"/>
      <c r="D5" s="36"/>
      <c r="E5" s="35"/>
      <c r="F5" s="34"/>
    </row>
    <row r="6" spans="1:6" ht="12.75">
      <c r="A6" s="29">
        <v>1</v>
      </c>
      <c r="B6" s="32" t="s">
        <v>6</v>
      </c>
      <c r="C6" s="27"/>
      <c r="D6" s="26"/>
      <c r="E6" s="31">
        <v>58.6</v>
      </c>
      <c r="F6" s="30">
        <v>0.2</v>
      </c>
    </row>
    <row r="7" spans="1:6" ht="12.75">
      <c r="A7" s="29">
        <v>2</v>
      </c>
      <c r="B7" s="32" t="s">
        <v>7</v>
      </c>
      <c r="C7" s="27"/>
      <c r="D7" s="26"/>
      <c r="E7" s="31">
        <v>59.8</v>
      </c>
      <c r="F7" s="30">
        <v>0.7</v>
      </c>
    </row>
    <row r="8" spans="1:6" ht="12.75">
      <c r="A8" s="29">
        <v>3</v>
      </c>
      <c r="B8" s="32" t="s">
        <v>8</v>
      </c>
      <c r="C8" s="27"/>
      <c r="D8" s="26"/>
      <c r="E8" s="31">
        <v>51.5</v>
      </c>
      <c r="F8" s="30">
        <v>0</v>
      </c>
    </row>
    <row r="9" spans="1:6" ht="12.75">
      <c r="A9" s="29">
        <v>4</v>
      </c>
      <c r="B9" s="32" t="s">
        <v>9</v>
      </c>
      <c r="C9" s="27"/>
      <c r="D9" s="26"/>
      <c r="E9" s="31">
        <v>164.4</v>
      </c>
      <c r="F9" s="30">
        <v>-4.3</v>
      </c>
    </row>
    <row r="10" spans="1:6" ht="12.75">
      <c r="A10" s="29">
        <v>5</v>
      </c>
      <c r="B10" s="32" t="s">
        <v>10</v>
      </c>
      <c r="C10" s="27"/>
      <c r="D10" s="26"/>
      <c r="E10" s="31">
        <v>127.2</v>
      </c>
      <c r="F10" s="30">
        <v>0.1</v>
      </c>
    </row>
    <row r="11" spans="1:6" ht="12.75">
      <c r="A11" s="29">
        <v>6</v>
      </c>
      <c r="B11" s="32" t="s">
        <v>11</v>
      </c>
      <c r="C11" s="27"/>
      <c r="D11" s="26"/>
      <c r="E11" s="31">
        <v>126.2</v>
      </c>
      <c r="F11" s="30">
        <v>0.7</v>
      </c>
    </row>
    <row r="12" spans="1:6" ht="12.75">
      <c r="A12" s="29">
        <v>7</v>
      </c>
      <c r="B12" s="32" t="s">
        <v>12</v>
      </c>
      <c r="C12" s="27"/>
      <c r="D12" s="26"/>
      <c r="E12" s="31">
        <v>71.6</v>
      </c>
      <c r="F12" s="30">
        <v>0</v>
      </c>
    </row>
    <row r="13" spans="1:6" ht="12.75">
      <c r="A13" s="29">
        <v>8</v>
      </c>
      <c r="B13" s="32" t="s">
        <v>13</v>
      </c>
      <c r="C13" s="27"/>
      <c r="D13" s="26"/>
      <c r="E13" s="31">
        <v>164</v>
      </c>
      <c r="F13" s="30">
        <v>7.7</v>
      </c>
    </row>
    <row r="14" spans="1:6" ht="12.75">
      <c r="A14" s="29">
        <v>9</v>
      </c>
      <c r="B14" s="32" t="s">
        <v>14</v>
      </c>
      <c r="C14" s="27"/>
      <c r="D14" s="26"/>
      <c r="E14" s="31">
        <v>71</v>
      </c>
      <c r="F14" s="30">
        <v>1.4</v>
      </c>
    </row>
    <row r="15" spans="1:6" ht="12.75">
      <c r="A15" s="29">
        <v>10</v>
      </c>
      <c r="B15" s="32" t="s">
        <v>15</v>
      </c>
      <c r="C15" s="27"/>
      <c r="D15" s="26"/>
      <c r="E15" s="31">
        <v>34.5</v>
      </c>
      <c r="F15" s="30">
        <v>-6.3</v>
      </c>
    </row>
    <row r="16" spans="1:6" ht="12.75">
      <c r="A16" s="29">
        <v>11</v>
      </c>
      <c r="B16" s="32" t="s">
        <v>16</v>
      </c>
      <c r="C16" s="27"/>
      <c r="D16" s="26"/>
      <c r="E16" s="31">
        <v>164.4</v>
      </c>
      <c r="F16" s="30">
        <v>6.5</v>
      </c>
    </row>
    <row r="17" spans="1:6" ht="12.75">
      <c r="A17" s="29">
        <v>12</v>
      </c>
      <c r="B17" s="32" t="s">
        <v>17</v>
      </c>
      <c r="C17" s="27"/>
      <c r="D17" s="26"/>
      <c r="E17" s="31">
        <v>50.9</v>
      </c>
      <c r="F17" s="30">
        <v>2.2</v>
      </c>
    </row>
    <row r="18" spans="1:6" ht="12.75">
      <c r="A18" s="29">
        <v>13</v>
      </c>
      <c r="B18" s="32" t="s">
        <v>18</v>
      </c>
      <c r="C18" s="27"/>
      <c r="D18" s="26"/>
      <c r="E18" s="31">
        <v>244.5</v>
      </c>
      <c r="F18" s="30">
        <v>6.2</v>
      </c>
    </row>
    <row r="19" spans="1:6" ht="12.75">
      <c r="A19" s="29">
        <v>14</v>
      </c>
      <c r="B19" s="32" t="s">
        <v>19</v>
      </c>
      <c r="C19" s="27"/>
      <c r="D19" s="26"/>
      <c r="E19" s="31">
        <v>134</v>
      </c>
      <c r="F19" s="30">
        <v>0.2</v>
      </c>
    </row>
    <row r="20" spans="1:6" ht="12.75">
      <c r="A20" s="29">
        <v>15</v>
      </c>
      <c r="B20" s="32" t="s">
        <v>20</v>
      </c>
      <c r="C20" s="27"/>
      <c r="D20" s="26"/>
      <c r="E20" s="31">
        <v>213.9</v>
      </c>
      <c r="F20" s="30">
        <v>11.4</v>
      </c>
    </row>
    <row r="21" spans="1:6" ht="12.75">
      <c r="A21" s="29">
        <v>16</v>
      </c>
      <c r="B21" s="32" t="s">
        <v>21</v>
      </c>
      <c r="C21" s="27"/>
      <c r="D21" s="26"/>
      <c r="E21" s="31">
        <v>77.5</v>
      </c>
      <c r="F21" s="30">
        <v>-1.7</v>
      </c>
    </row>
    <row r="22" spans="1:6" ht="12.75">
      <c r="A22" s="29">
        <v>17</v>
      </c>
      <c r="B22" s="32" t="s">
        <v>22</v>
      </c>
      <c r="C22" s="27"/>
      <c r="D22" s="26"/>
      <c r="E22" s="31">
        <v>121.5</v>
      </c>
      <c r="F22" s="30">
        <v>0.4</v>
      </c>
    </row>
    <row r="23" spans="1:6" ht="12.75">
      <c r="A23" s="29">
        <v>18</v>
      </c>
      <c r="B23" s="32" t="s">
        <v>23</v>
      </c>
      <c r="C23" s="27"/>
      <c r="D23" s="26"/>
      <c r="E23" s="31">
        <v>110.6</v>
      </c>
      <c r="F23" s="30">
        <v>-1.9</v>
      </c>
    </row>
    <row r="24" spans="1:6" ht="12.75">
      <c r="A24" s="29">
        <v>19</v>
      </c>
      <c r="B24" s="32" t="s">
        <v>24</v>
      </c>
      <c r="C24" s="27"/>
      <c r="D24" s="26"/>
      <c r="E24" s="31">
        <v>167.1</v>
      </c>
      <c r="F24" s="30">
        <v>0</v>
      </c>
    </row>
    <row r="25" spans="1:6" ht="12.75">
      <c r="A25" s="29">
        <v>20</v>
      </c>
      <c r="B25" s="32" t="s">
        <v>25</v>
      </c>
      <c r="C25" s="27"/>
      <c r="D25" s="26"/>
      <c r="E25" s="31">
        <v>174.3</v>
      </c>
      <c r="F25" s="30">
        <v>-7.6</v>
      </c>
    </row>
    <row r="26" spans="1:6" ht="12.75">
      <c r="A26" s="29">
        <v>21</v>
      </c>
      <c r="B26" s="32" t="s">
        <v>26</v>
      </c>
      <c r="C26" s="27"/>
      <c r="D26" s="26"/>
      <c r="E26" s="31">
        <v>94.9</v>
      </c>
      <c r="F26" s="30">
        <v>-2.4</v>
      </c>
    </row>
    <row r="27" spans="1:6" ht="12.75">
      <c r="A27" s="29">
        <v>22</v>
      </c>
      <c r="B27" s="32" t="s">
        <v>27</v>
      </c>
      <c r="C27" s="27"/>
      <c r="D27" s="26"/>
      <c r="E27" s="31">
        <v>65.7</v>
      </c>
      <c r="F27" s="30">
        <v>4.8</v>
      </c>
    </row>
    <row r="28" spans="1:6" ht="12.75">
      <c r="A28" s="29">
        <v>23</v>
      </c>
      <c r="B28" s="32" t="s">
        <v>28</v>
      </c>
      <c r="C28" s="27"/>
      <c r="D28" s="26"/>
      <c r="E28" s="31">
        <v>55.4</v>
      </c>
      <c r="F28" s="30">
        <v>0</v>
      </c>
    </row>
    <row r="29" spans="1:6" ht="12.75">
      <c r="A29" s="29">
        <v>24</v>
      </c>
      <c r="B29" s="32" t="s">
        <v>39</v>
      </c>
      <c r="C29" s="27"/>
      <c r="D29" s="26"/>
      <c r="E29" s="31">
        <v>153.6</v>
      </c>
      <c r="F29" s="30">
        <v>-5.5</v>
      </c>
    </row>
    <row r="30" spans="1:6" ht="12.75">
      <c r="A30" s="29">
        <v>25</v>
      </c>
      <c r="B30" s="32" t="s">
        <v>30</v>
      </c>
      <c r="C30" s="27"/>
      <c r="D30" s="26"/>
      <c r="E30" s="31">
        <v>188.2</v>
      </c>
      <c r="F30" s="30">
        <v>-3</v>
      </c>
    </row>
    <row r="31" spans="1:6" ht="12.75">
      <c r="A31" s="29">
        <v>26</v>
      </c>
      <c r="B31" s="32" t="s">
        <v>38</v>
      </c>
      <c r="C31" s="27"/>
      <c r="D31" s="26"/>
      <c r="E31" s="31">
        <v>103.5</v>
      </c>
      <c r="F31" s="30">
        <v>0.1</v>
      </c>
    </row>
    <row r="32" spans="1:6" ht="12.75">
      <c r="A32" s="29">
        <v>27</v>
      </c>
      <c r="B32" s="32" t="s">
        <v>31</v>
      </c>
      <c r="C32" s="27"/>
      <c r="D32" s="26"/>
      <c r="E32" s="31">
        <v>150</v>
      </c>
      <c r="F32" s="30">
        <v>6.7</v>
      </c>
    </row>
    <row r="33" spans="1:6" ht="12.75">
      <c r="A33" s="29">
        <v>28</v>
      </c>
      <c r="B33" s="32" t="s">
        <v>32</v>
      </c>
      <c r="C33" s="27"/>
      <c r="D33" s="26"/>
      <c r="E33" s="31">
        <v>317.3</v>
      </c>
      <c r="F33" s="30">
        <v>22.2</v>
      </c>
    </row>
    <row r="34" spans="1:6" ht="12.75">
      <c r="A34" s="29">
        <v>29</v>
      </c>
      <c r="B34" s="32" t="s">
        <v>33</v>
      </c>
      <c r="C34" s="27"/>
      <c r="D34" s="26"/>
      <c r="E34" s="31">
        <v>314</v>
      </c>
      <c r="F34" s="30">
        <v>0.6</v>
      </c>
    </row>
    <row r="35" spans="1:6" ht="12.75">
      <c r="A35" s="29">
        <v>30</v>
      </c>
      <c r="B35" s="32" t="s">
        <v>34</v>
      </c>
      <c r="C35" s="27"/>
      <c r="D35" s="26"/>
      <c r="E35" s="31">
        <v>565.1</v>
      </c>
      <c r="F35" s="30">
        <v>103.8</v>
      </c>
    </row>
    <row r="36" spans="1:6" ht="12.75">
      <c r="A36" s="29">
        <v>31</v>
      </c>
      <c r="B36" s="32" t="s">
        <v>35</v>
      </c>
      <c r="C36" s="27"/>
      <c r="D36" s="26"/>
      <c r="E36" s="31">
        <v>113.1</v>
      </c>
      <c r="F36" s="30">
        <v>0.1</v>
      </c>
    </row>
    <row r="37" spans="1:6" ht="12.75">
      <c r="A37" s="29">
        <v>32</v>
      </c>
      <c r="B37" s="32" t="s">
        <v>36</v>
      </c>
      <c r="C37" s="27"/>
      <c r="D37" s="26"/>
      <c r="E37" s="31">
        <v>24.2</v>
      </c>
      <c r="F37" s="30">
        <v>2.7</v>
      </c>
    </row>
    <row r="38" spans="1:6" ht="12.75">
      <c r="A38" s="29"/>
      <c r="B38" s="32" t="s">
        <v>3</v>
      </c>
      <c r="C38" s="27"/>
      <c r="D38" s="26"/>
      <c r="E38" s="31">
        <v>4532.5</v>
      </c>
      <c r="F38" s="30">
        <v>146</v>
      </c>
    </row>
    <row r="39" spans="1:6" ht="12.75" hidden="1">
      <c r="A39" s="29"/>
      <c r="B39" s="28"/>
      <c r="C39" s="27"/>
      <c r="D39" s="26"/>
      <c r="E39" s="31"/>
      <c r="F39" s="30"/>
    </row>
    <row r="40" spans="1:6" ht="12.75" hidden="1">
      <c r="A40" s="29"/>
      <c r="B40" s="28"/>
      <c r="C40" s="27"/>
      <c r="D40" s="26"/>
      <c r="E40" s="25"/>
      <c r="F40" s="24"/>
    </row>
    <row r="41" spans="1:6" ht="1.5" customHeight="1" thickBot="1">
      <c r="A41" s="157"/>
      <c r="B41" s="158"/>
      <c r="C41" s="23"/>
      <c r="D41" s="22"/>
      <c r="E41" s="116"/>
      <c r="F41" s="117"/>
    </row>
  </sheetData>
  <sheetProtection/>
  <mergeCells count="6">
    <mergeCell ref="A3:A4"/>
    <mergeCell ref="B3:B4"/>
    <mergeCell ref="C3:C4"/>
    <mergeCell ref="D3:D4"/>
    <mergeCell ref="E3:F3"/>
    <mergeCell ref="A41:B41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zav-nmo</cp:lastModifiedBy>
  <cp:lastPrinted>2014-02-10T12:38:13Z</cp:lastPrinted>
  <dcterms:created xsi:type="dcterms:W3CDTF">2010-05-05T11:59:58Z</dcterms:created>
  <dcterms:modified xsi:type="dcterms:W3CDTF">2015-03-11T11:28:44Z</dcterms:modified>
  <cp:category/>
  <cp:version/>
  <cp:contentType/>
  <cp:contentStatus/>
</cp:coreProperties>
</file>