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120" windowWidth="15480" windowHeight="13335" firstSheet="9" activeTab="1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<sst xmlns="http://schemas.openxmlformats.org/spreadsheetml/2006/main" count="836" uniqueCount="146">
  <si>
    <t>Число посещений</t>
  </si>
  <si>
    <t>Всего</t>
  </si>
  <si>
    <t xml:space="preserve"> +-</t>
  </si>
  <si>
    <t>Общее число библиотек</t>
  </si>
  <si>
    <t>Итого</t>
  </si>
  <si>
    <t>Библиотеки</t>
  </si>
  <si>
    <t>№
ПП</t>
  </si>
  <si>
    <t>В т.ч.
на
селе</t>
  </si>
  <si>
    <t>Таблица 2</t>
  </si>
  <si>
    <t>Число государственных  и муниципальных библиотек</t>
  </si>
  <si>
    <t>Ермишинская ЦБ</t>
  </si>
  <si>
    <t>Захаровская ЦБ</t>
  </si>
  <si>
    <t>Кадомская ЦБ</t>
  </si>
  <si>
    <t>Касимовская ЦРБ</t>
  </si>
  <si>
    <t>Клепиковская ЦБ</t>
  </si>
  <si>
    <t>Кораблинская ЦБ</t>
  </si>
  <si>
    <t>Милославская ЦБ</t>
  </si>
  <si>
    <t>Михайловская ЦБ</t>
  </si>
  <si>
    <t>Новодеревенская ЦБ</t>
  </si>
  <si>
    <t>Пителинская ЦБ</t>
  </si>
  <si>
    <t>Пронская ЦБ</t>
  </si>
  <si>
    <t>Путятинская ЦБ</t>
  </si>
  <si>
    <t>Рыбновская ЦБ</t>
  </si>
  <si>
    <t>Ряжская ЦБ</t>
  </si>
  <si>
    <t>Рязанская ЦРБ</t>
  </si>
  <si>
    <t>Сапожковская ЦБ</t>
  </si>
  <si>
    <t>Сараевская ЦБ</t>
  </si>
  <si>
    <t>Сасовская ЦБ</t>
  </si>
  <si>
    <t>Скопинская ЦБ</t>
  </si>
  <si>
    <t>Спасская ЦБ</t>
  </si>
  <si>
    <t>Старожиловская ЦБ</t>
  </si>
  <si>
    <t>Ухоловская ЦБ</t>
  </si>
  <si>
    <t>Чучковская ЦБ</t>
  </si>
  <si>
    <t>Шацкая ЦБ</t>
  </si>
  <si>
    <t>Шиловская ЦБ</t>
  </si>
  <si>
    <t>ЦБ г.Сасово</t>
  </si>
  <si>
    <t>ЦГБ г.Касимова</t>
  </si>
  <si>
    <t>ЦБС г.Рязани</t>
  </si>
  <si>
    <t>ЦСДБ г.Рязани</t>
  </si>
  <si>
    <t>РОУНБ им.Горького</t>
  </si>
  <si>
    <t>РОДБ</t>
  </si>
  <si>
    <t>РОСБС</t>
  </si>
  <si>
    <t>Таблица 1</t>
  </si>
  <si>
    <t>№ 
ПП</t>
  </si>
  <si>
    <t>Район</t>
  </si>
  <si>
    <t>Всего жителей</t>
  </si>
  <si>
    <t>Жителей на селе</t>
  </si>
  <si>
    <t>Кол-во книг
(поступления)</t>
  </si>
  <si>
    <t>Материально-техническая база библиотек</t>
  </si>
  <si>
    <t>Таблица 3</t>
  </si>
  <si>
    <t>№ п/п</t>
  </si>
  <si>
    <t>Общее число 
библиотек и 
библиотек 
филиалов на 
конец 
отчетного 
года, ед.</t>
  </si>
  <si>
    <t>Число библиотек, ед.</t>
  </si>
  <si>
    <t>требующих
капитального
ремонта</t>
  </si>
  <si>
    <t>находящихся
в аварийном
состоянии</t>
  </si>
  <si>
    <t>Доля 
библиотек, 
находящих
ся в 
аварийном 
состоянии 
и требующих 
кап.ремонта, %</t>
  </si>
  <si>
    <t>имеющих 
транспорт
ные 
средства</t>
  </si>
  <si>
    <t>из них 
специали
зирован
ные ТС 
(библио
бусы, 
библиомо
били)</t>
  </si>
  <si>
    <t>Доля 
библиотек, 
имеющих 
транспорт
ные 
средства
, %</t>
  </si>
  <si>
    <t>Число 
транспорт
ных 
средств,
ед.</t>
  </si>
  <si>
    <t>имеющих
теле-
фоны</t>
  </si>
  <si>
    <t>число 
номеров 
телефо
нов</t>
  </si>
  <si>
    <t>Таблица 4</t>
  </si>
  <si>
    <t>Число 
библиотек, 
имеющих 
персональ
ные компью
теры, ед.</t>
  </si>
  <si>
    <t xml:space="preserve">из них 
подключен-
ных к 
Интернет, 
ед. </t>
  </si>
  <si>
    <t>Число 
библиотек, 
создающие 
электронные 
каталоги, ед.</t>
  </si>
  <si>
    <t xml:space="preserve">Число 
компьютери-
зированных 
библиотек, 
ед. </t>
  </si>
  <si>
    <t>Число библиотек, имеющих собственный Интернет-сайт, WEB-страницу, ед.</t>
  </si>
  <si>
    <t>Число ПК</t>
  </si>
  <si>
    <t>из них подключен-ных к интернет, ед.</t>
  </si>
  <si>
    <t>Доля компьютеров в библиотеках, подключен-ных к интернет, %</t>
  </si>
  <si>
    <t>из числа подключенных к интернет - для пользователей библиотеки, ед.</t>
  </si>
  <si>
    <t>Число единиц копировально-множительной техники</t>
  </si>
  <si>
    <t>Число читателей</t>
  </si>
  <si>
    <t>Таблица 5</t>
  </si>
  <si>
    <t>№</t>
  </si>
  <si>
    <t>Читатели</t>
  </si>
  <si>
    <t>Из общего числа чит-лей</t>
  </si>
  <si>
    <t>п/п</t>
  </si>
  <si>
    <t>В т.ч. 
село</t>
  </si>
  <si>
    <t xml:space="preserve"> + -</t>
  </si>
  <si>
    <t xml:space="preserve">до 14 лет </t>
  </si>
  <si>
    <t xml:space="preserve">от 15 до 24 включительно </t>
  </si>
  <si>
    <t>Процент охвата населения библиотечным обслуживанием</t>
  </si>
  <si>
    <t>Таблица 6</t>
  </si>
  <si>
    <t>На селе</t>
  </si>
  <si>
    <t>Итого по области:</t>
  </si>
  <si>
    <t>Книгообеспеченность на 1 жителя
(экз)</t>
  </si>
  <si>
    <t>Среднее число жителей на 1 библиотеку (тыс.чел.)</t>
  </si>
  <si>
    <t xml:space="preserve">Итого </t>
  </si>
  <si>
    <t xml:space="preserve">Библиотечные фонды </t>
  </si>
  <si>
    <t>Таблица 8</t>
  </si>
  <si>
    <t>№ пп</t>
  </si>
  <si>
    <t>Состоит экземпляров на конец отчетного года (тыс.экз.)</t>
  </si>
  <si>
    <t>Поступило экземпляров за отчетный год
(тыс. экз.)</t>
  </si>
  <si>
    <t>Количество экземпляров новых поступлений на 1 тыс.чел. населения, ед.</t>
  </si>
  <si>
    <t>Обновляемость библиотечного фонда, %</t>
  </si>
  <si>
    <t>в том числе</t>
  </si>
  <si>
    <t>Доля электронных изданий в объеме обновления фондов библиотек, %</t>
  </si>
  <si>
    <t>Выбыло экземпляров за отчетный год
(тыс. экз.)</t>
  </si>
  <si>
    <t>поступило книг
(экз.)</t>
  </si>
  <si>
    <t>поступило электронных изданий (тыс. экз.)</t>
  </si>
  <si>
    <t>Таблица 9</t>
  </si>
  <si>
    <t>Таблица 10</t>
  </si>
  <si>
    <t>Книговыдача 
на 1 библиотеку
(тыс. экз.)</t>
  </si>
  <si>
    <t>Среднее число посещений на 1 биб-ку (тыс. раз)</t>
  </si>
  <si>
    <t xml:space="preserve">  - +</t>
  </si>
  <si>
    <t>Таблица 11</t>
  </si>
  <si>
    <t>Таблица 12</t>
  </si>
  <si>
    <t>Книговыдача
(тыс.экз.)</t>
  </si>
  <si>
    <t>В том числе детям до 14 лет</t>
  </si>
  <si>
    <t>Количество 
выданных 
экземпляров 
на 1 тыс.чел. 
населения, ед.</t>
  </si>
  <si>
    <t>Таблица 13</t>
  </si>
  <si>
    <t>Книговыдача на 1
библ. работника
(тыс. экз.)</t>
  </si>
  <si>
    <t>Относительные показатели работы библиотек</t>
  </si>
  <si>
    <t>Таблица 14</t>
  </si>
  <si>
    <t>Обращаемость
(раз)</t>
  </si>
  <si>
    <t>Посещаемость
(раз)</t>
  </si>
  <si>
    <t>Читаемость
(экз)</t>
  </si>
  <si>
    <t>Книгообеспеченность 
на 1 читателя
(экз.)</t>
  </si>
  <si>
    <t>Библиотечные работники</t>
  </si>
  <si>
    <t>Таблица 15</t>
  </si>
  <si>
    <t xml:space="preserve">Всего </t>
  </si>
  <si>
    <t>С высшим библ. 
образованием
(чел)</t>
  </si>
  <si>
    <t>Со средним библ. 
Образованием
(чел)</t>
  </si>
  <si>
    <t>% специалистов</t>
  </si>
  <si>
    <t>%</t>
  </si>
  <si>
    <t>Движение финансовых средств (тыс.руб.)</t>
  </si>
  <si>
    <t>Таблица 16</t>
  </si>
  <si>
    <t>Районы</t>
  </si>
  <si>
    <t>Поступило всего</t>
  </si>
  <si>
    <t>Доходы предприним., и иной, принос. доход дяетельности</t>
  </si>
  <si>
    <t>Поступило на 1 библиотеку</t>
  </si>
  <si>
    <t>Расходы на 
комплектование</t>
  </si>
  <si>
    <t>на 1 б-ку</t>
  </si>
  <si>
    <t xml:space="preserve">Движение финансовых средств </t>
  </si>
  <si>
    <t>Таблица 17</t>
  </si>
  <si>
    <t>Расходы
на оплату 
труда одного 
работника 
(тыс. руб.в год)</t>
  </si>
  <si>
    <t>Расходы
на оплату 
труда одного 
работника 
(тыс. руб.в месяц)</t>
  </si>
  <si>
    <t>Поступление 
средств на 
одного жителя-
всего (руб.)</t>
  </si>
  <si>
    <t>Поступление 
средств на 
одного 
читателя
(руб.)</t>
  </si>
  <si>
    <t>Таблица 18</t>
  </si>
  <si>
    <t>% заработанных средств</t>
  </si>
  <si>
    <t>% поступлений от учредителя</t>
  </si>
  <si>
    <t>Таблица 19</t>
  </si>
  <si>
    <t>% расходов на з/плату к сумме расходов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</si>
</sst>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0" fontId="24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6" borderId="7" applyNumberFormat="0" applyAlignment="0" applyProtection="0"/>
    <xf numFmtId="0" fontId="1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0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1" borderId="1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1" borderId="10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31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31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1" borderId="12" xfId="0" applyFill="1" applyBorder="1" applyAlignment="1">
      <alignment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0" fontId="0" fillId="31" borderId="17" xfId="0" applyFill="1" applyBorder="1" applyAlignment="1" applyProtection="1">
      <alignment horizontal="center" vertical="center" wrapText="1"/>
      <protection locked="0"/>
    </xf>
    <xf numFmtId="0" fontId="0" fillId="31" borderId="18" xfId="0" applyFill="1" applyBorder="1" applyAlignment="1" applyProtection="1">
      <alignment horizontal="center" vertical="center" wrapText="1"/>
      <protection locked="0"/>
    </xf>
    <xf numFmtId="0" fontId="0" fillId="31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31" borderId="19" xfId="0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164" fontId="0" fillId="0" borderId="23" xfId="52" applyNumberFormat="1" applyFont="1" applyFill="1" applyBorder="1" applyAlignment="1" applyProtection="1" quotePrefix="1">
      <alignment horizontal="left"/>
      <protection/>
    </xf>
    <xf numFmtId="0" fontId="0" fillId="0" borderId="23" xfId="52" applyNumberFormat="1" applyFont="1" applyFill="1" applyBorder="1" applyAlignment="1" applyProtection="1" quotePrefix="1">
      <alignment horizontal="left"/>
      <protection/>
    </xf>
    <xf numFmtId="0" fontId="0" fillId="0" borderId="24" xfId="52" applyNumberFormat="1" applyFont="1" applyFill="1" applyBorder="1" applyAlignment="1" applyProtection="1" quotePrefix="1">
      <alignment horizontal="left"/>
      <protection/>
    </xf>
    <xf numFmtId="0" fontId="0" fillId="31" borderId="19" xfId="0" applyFill="1" applyBorder="1" applyAlignment="1" applyProtection="1">
      <alignment horizontal="center" vertical="center" wrapText="1"/>
      <protection locked="0"/>
    </xf>
    <xf numFmtId="0" fontId="0" fillId="31" borderId="11" xfId="0" applyFill="1" applyBorder="1" applyAlignment="1" applyProtection="1">
      <alignment horizontal="center" vertical="center" wrapText="1"/>
      <protection locked="0"/>
    </xf>
    <xf numFmtId="0" fontId="0" fillId="31" borderId="10" xfId="0" applyFill="1" applyBorder="1" applyAlignment="1" applyProtection="1">
      <alignment horizontal="center" vertical="center" wrapText="1"/>
      <protection locked="0"/>
    </xf>
    <xf numFmtId="0" fontId="0" fillId="31" borderId="10" xfId="0" applyFill="1" applyBorder="1" applyAlignment="1" applyProtection="1">
      <alignment horizontal="center"/>
      <protection locked="0"/>
    </xf>
    <xf numFmtId="0" fontId="0" fillId="31" borderId="12" xfId="0" applyFill="1" applyBorder="1" applyAlignment="1" applyProtection="1">
      <alignment horizontal="center" vertical="center" wrapText="1"/>
      <protection locked="0"/>
    </xf>
    <xf numFmtId="0" fontId="0" fillId="31" borderId="12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" fontId="0" fillId="0" borderId="13" xfId="0" applyNumberFormat="1" applyBorder="1" applyAlignment="1" applyProtection="1">
      <alignment horizontal="center" vertical="center"/>
      <protection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1" borderId="11" xfId="0" applyFill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31" borderId="10" xfId="0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31" borderId="13" xfId="0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31" borderId="39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165" fontId="0" fillId="0" borderId="30" xfId="0" applyNumberFormat="1" applyBorder="1" applyAlignment="1" applyProtection="1">
      <alignment horizontal="center"/>
      <protection locked="0"/>
    </xf>
    <xf numFmtId="165" fontId="0" fillId="0" borderId="30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0" fontId="0" fillId="31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2" fontId="0" fillId="0" borderId="40" xfId="0" applyNumberFormat="1" applyBorder="1" applyAlignment="1" applyProtection="1">
      <alignment horizontal="center"/>
      <protection locked="0"/>
    </xf>
    <xf numFmtId="2" fontId="0" fillId="0" borderId="41" xfId="0" applyNumberFormat="1" applyBorder="1" applyAlignment="1" applyProtection="1">
      <alignment horizontal="center"/>
      <protection locked="0"/>
    </xf>
    <xf numFmtId="2" fontId="0" fillId="0" borderId="42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31" borderId="11" xfId="0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0" fontId="0" fillId="31" borderId="31" xfId="0" applyFill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 applyProtection="1">
      <alignment/>
      <protection locked="0"/>
    </xf>
    <xf numFmtId="0" fontId="0" fillId="31" borderId="44" xfId="0" applyFill="1" applyBorder="1" applyAlignment="1" applyProtection="1">
      <alignment horizontal="center" vertical="center" wrapText="1"/>
      <protection locked="0"/>
    </xf>
    <xf numFmtId="0" fontId="0" fillId="31" borderId="17" xfId="0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31" borderId="46" xfId="0" applyFill="1" applyBorder="1" applyAlignment="1" applyProtection="1">
      <alignment horizontal="center" vertical="center" wrapText="1"/>
      <protection locked="0"/>
    </xf>
    <xf numFmtId="0" fontId="0" fillId="31" borderId="29" xfId="0" applyFill="1" applyBorder="1" applyAlignment="1" applyProtection="1">
      <alignment horizontal="center" vertical="center" wrapText="1"/>
      <protection locked="0"/>
    </xf>
    <xf numFmtId="0" fontId="0" fillId="31" borderId="18" xfId="0" applyFill="1" applyBorder="1" applyAlignment="1" applyProtection="1">
      <alignment horizontal="center" vertical="center" wrapText="1"/>
      <protection locked="0"/>
    </xf>
    <xf numFmtId="0" fontId="0" fillId="31" borderId="10" xfId="0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31" borderId="19" xfId="0" applyFill="1" applyBorder="1" applyAlignment="1" applyProtection="1">
      <alignment horizontal="center" vertical="center" wrapText="1"/>
      <protection locked="0"/>
    </xf>
    <xf numFmtId="0" fontId="0" fillId="31" borderId="11" xfId="0" applyFill="1" applyBorder="1" applyAlignment="1" applyProtection="1">
      <alignment horizontal="center" vertical="center" wrapText="1"/>
      <protection locked="0"/>
    </xf>
    <xf numFmtId="0" fontId="0" fillId="31" borderId="10" xfId="0" applyFill="1" applyBorder="1" applyAlignment="1" applyProtection="1">
      <alignment horizontal="center" vertical="center" wrapText="1"/>
      <protection locked="0"/>
    </xf>
    <xf numFmtId="0" fontId="0" fillId="31" borderId="18" xfId="0" applyFill="1" applyBorder="1" applyAlignment="1" applyProtection="1">
      <alignment horizontal="center" wrapText="1"/>
      <protection locked="0"/>
    </xf>
    <xf numFmtId="0" fontId="0" fillId="31" borderId="10" xfId="0" applyFill="1" applyBorder="1" applyAlignment="1" applyProtection="1">
      <alignment horizontal="center"/>
      <protection locked="0"/>
    </xf>
    <xf numFmtId="0" fontId="0" fillId="31" borderId="18" xfId="0" applyFill="1" applyBorder="1" applyAlignment="1" applyProtection="1">
      <alignment horizontal="center"/>
      <protection locked="0"/>
    </xf>
    <xf numFmtId="0" fontId="0" fillId="31" borderId="17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1" borderId="10" xfId="0" applyFill="1" applyBorder="1" applyAlignment="1">
      <alignment/>
    </xf>
    <xf numFmtId="0" fontId="0" fillId="31" borderId="18" xfId="0" applyFill="1" applyBorder="1" applyAlignment="1">
      <alignment/>
    </xf>
    <xf numFmtId="0" fontId="0" fillId="31" borderId="10" xfId="0" applyFill="1" applyBorder="1" applyAlignment="1">
      <alignment horizontal="center" vertical="center" wrapText="1"/>
    </xf>
    <xf numFmtId="0" fontId="0" fillId="31" borderId="13" xfId="0" applyFill="1" applyBorder="1" applyAlignment="1" applyProtection="1">
      <alignment horizontal="center" vertical="center" wrapText="1"/>
      <protection locked="0"/>
    </xf>
    <xf numFmtId="0" fontId="0" fillId="31" borderId="16" xfId="0" applyFill="1" applyBorder="1" applyAlignment="1" applyProtection="1">
      <alignment horizontal="center" vertical="center" wrapText="1"/>
      <protection locked="0"/>
    </xf>
    <xf numFmtId="0" fontId="0" fillId="31" borderId="20" xfId="0" applyFill="1" applyBorder="1" applyAlignment="1" applyProtection="1">
      <alignment horizontal="center" vertical="center" wrapText="1"/>
      <protection locked="0"/>
    </xf>
    <xf numFmtId="0" fontId="0" fillId="31" borderId="47" xfId="0" applyFill="1" applyBorder="1" applyAlignment="1" applyProtection="1">
      <alignment horizontal="center" vertical="center" wrapText="1"/>
      <protection locked="0"/>
    </xf>
    <xf numFmtId="0" fontId="0" fillId="31" borderId="22" xfId="0" applyFill="1" applyBorder="1" applyAlignment="1" applyProtection="1">
      <alignment horizontal="center" vertical="center" wrapText="1"/>
      <protection locked="0"/>
    </xf>
    <xf numFmtId="0" fontId="0" fillId="31" borderId="30" xfId="0" applyFill="1" applyBorder="1" applyAlignment="1" applyProtection="1">
      <alignment horizontal="center" vertical="center" wrapText="1"/>
      <protection locked="0"/>
    </xf>
    <xf numFmtId="0" fontId="0" fillId="31" borderId="39" xfId="0" applyFill="1" applyBorder="1" applyAlignment="1" applyProtection="1">
      <alignment horizontal="center" vertical="center" wrapText="1"/>
      <protection locked="0"/>
    </xf>
    <xf numFmtId="0" fontId="0" fillId="31" borderId="48" xfId="0" applyFill="1" applyBorder="1" applyAlignment="1" applyProtection="1">
      <alignment horizontal="center" vertical="center" wrapText="1"/>
      <protection locked="0"/>
    </xf>
    <xf numFmtId="0" fontId="0" fillId="31" borderId="49" xfId="0" applyFill="1" applyBorder="1" applyAlignment="1" applyProtection="1">
      <alignment horizontal="center" vertical="center" wrapText="1"/>
      <protection locked="0"/>
    </xf>
    <xf numFmtId="0" fontId="0" fillId="31" borderId="50" xfId="0" applyFill="1" applyBorder="1" applyAlignment="1" applyProtection="1">
      <alignment horizontal="center"/>
      <protection locked="0"/>
    </xf>
    <xf numFmtId="0" fontId="0" fillId="31" borderId="51" xfId="0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1" borderId="18" xfId="0" applyFill="1" applyBorder="1" applyAlignment="1">
      <alignment horizontal="center" vertical="center" wrapText="1"/>
    </xf>
    <xf numFmtId="0" fontId="0" fillId="31" borderId="53" xfId="0" applyFill="1" applyBorder="1" applyAlignment="1" applyProtection="1">
      <alignment horizontal="center" vertical="center" wrapText="1"/>
      <protection locked="0"/>
    </xf>
    <xf numFmtId="0" fontId="0" fillId="31" borderId="31" xfId="0" applyFill="1" applyBorder="1" applyAlignment="1" applyProtection="1">
      <alignment horizontal="center" vertical="center" wrapText="1"/>
      <protection locked="0"/>
    </xf>
    <xf numFmtId="0" fontId="0" fillId="31" borderId="12" xfId="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5.00390625" style="0" customWidth="1"/>
    <col min="2" max="2" width="23.625" style="0" customWidth="1"/>
    <col min="3" max="3" width="15.00390625" style="0" bestFit="1" customWidth="1"/>
    <col min="4" max="4" width="17.375" style="0" bestFit="1" customWidth="1"/>
    <col min="5" max="5" width="15.125" style="0" customWidth="1"/>
  </cols>
  <sheetData>
    <row r="1" ht="13.5" thickBot="1">
      <c r="E1" s="28" t="s">
        <v>42</v>
      </c>
    </row>
    <row r="2" spans="1:5" s="32" customFormat="1" ht="25.5">
      <c r="A2" s="29" t="s">
        <v>43</v>
      </c>
      <c r="B2" s="30" t="s">
        <v>44</v>
      </c>
      <c r="C2" s="30" t="s">
        <v>45</v>
      </c>
      <c r="D2" s="30" t="s">
        <v>46</v>
      </c>
      <c r="E2" s="31" t="s">
        <v>47</v>
      </c>
    </row>
    <row r="3" spans="1:5" ht="12.75">
      <c r="A3" s="33">
        <v>1</v>
      </c>
      <c r="B3" s="34" t="s">
        <v>10</v>
      </c>
      <c r="C3" s="35">
        <v>8.4</v>
      </c>
      <c r="D3" s="35">
        <v>4.2</v>
      </c>
      <c r="E3" s="36">
        <v>3483</v>
      </c>
    </row>
    <row r="4" spans="1:5" ht="12.75">
      <c r="A4" s="33">
        <v>2</v>
      </c>
      <c r="B4" s="34" t="s">
        <v>11</v>
      </c>
      <c r="C4" s="35">
        <v>8.9</v>
      </c>
      <c r="D4" s="35">
        <v>8.9</v>
      </c>
      <c r="E4" s="36">
        <v>1649</v>
      </c>
    </row>
    <row r="5" spans="1:5" ht="12.75">
      <c r="A5" s="33">
        <v>3</v>
      </c>
      <c r="B5" s="34" t="s">
        <v>12</v>
      </c>
      <c r="C5" s="35">
        <v>8.1</v>
      </c>
      <c r="D5" s="35">
        <v>2.7</v>
      </c>
      <c r="E5" s="36">
        <v>1995</v>
      </c>
    </row>
    <row r="6" spans="1:5" ht="12.75">
      <c r="A6" s="33">
        <v>4</v>
      </c>
      <c r="B6" s="34" t="s">
        <v>13</v>
      </c>
      <c r="C6" s="35">
        <v>28.5</v>
      </c>
      <c r="D6" s="35">
        <v>19.9</v>
      </c>
      <c r="E6" s="36">
        <v>6721</v>
      </c>
    </row>
    <row r="7" spans="1:5" ht="12.75">
      <c r="A7" s="33">
        <v>5</v>
      </c>
      <c r="B7" s="34" t="s">
        <v>14</v>
      </c>
      <c r="C7" s="35">
        <v>25.3</v>
      </c>
      <c r="D7" s="35">
        <v>13.4</v>
      </c>
      <c r="E7" s="36">
        <v>1699</v>
      </c>
    </row>
    <row r="8" spans="1:5" ht="12.75">
      <c r="A8" s="33">
        <v>6</v>
      </c>
      <c r="B8" s="34" t="s">
        <v>15</v>
      </c>
      <c r="C8" s="35">
        <v>23.2</v>
      </c>
      <c r="D8" s="35">
        <v>11.4</v>
      </c>
      <c r="E8" s="36">
        <v>1395</v>
      </c>
    </row>
    <row r="9" spans="1:5" ht="12.75">
      <c r="A9" s="33">
        <v>7</v>
      </c>
      <c r="B9" s="34" t="s">
        <v>16</v>
      </c>
      <c r="C9" s="35">
        <v>13.1</v>
      </c>
      <c r="D9" s="35">
        <v>6.5</v>
      </c>
      <c r="E9" s="36">
        <v>3019</v>
      </c>
    </row>
    <row r="10" spans="1:5" ht="12.75">
      <c r="A10" s="33">
        <v>8</v>
      </c>
      <c r="B10" s="34" t="s">
        <v>17</v>
      </c>
      <c r="C10" s="35">
        <v>34.6</v>
      </c>
      <c r="D10" s="35">
        <v>17.5</v>
      </c>
      <c r="E10" s="36">
        <v>5265</v>
      </c>
    </row>
    <row r="11" spans="1:5" ht="12.75">
      <c r="A11" s="33">
        <v>9</v>
      </c>
      <c r="B11" s="34" t="s">
        <v>18</v>
      </c>
      <c r="C11" s="35">
        <v>11.7</v>
      </c>
      <c r="D11" s="35">
        <v>7.7</v>
      </c>
      <c r="E11" s="36">
        <v>2926</v>
      </c>
    </row>
    <row r="12" spans="1:5" ht="12.75">
      <c r="A12" s="33">
        <v>10</v>
      </c>
      <c r="B12" s="34" t="s">
        <v>19</v>
      </c>
      <c r="C12" s="35">
        <v>5.6</v>
      </c>
      <c r="D12" s="35">
        <v>3.5</v>
      </c>
      <c r="E12" s="36">
        <v>1445</v>
      </c>
    </row>
    <row r="13" spans="1:5" ht="12.75">
      <c r="A13" s="33">
        <v>11</v>
      </c>
      <c r="B13" s="34" t="s">
        <v>20</v>
      </c>
      <c r="C13" s="35">
        <v>30.9</v>
      </c>
      <c r="D13" s="35">
        <v>8.3</v>
      </c>
      <c r="E13" s="36">
        <v>2023</v>
      </c>
    </row>
    <row r="14" spans="1:5" ht="12.75">
      <c r="A14" s="33">
        <v>12</v>
      </c>
      <c r="B14" s="34" t="s">
        <v>21</v>
      </c>
      <c r="C14" s="35">
        <v>7.4</v>
      </c>
      <c r="D14" s="35">
        <v>7.4</v>
      </c>
      <c r="E14" s="36">
        <v>2155</v>
      </c>
    </row>
    <row r="15" spans="1:5" ht="12.75">
      <c r="A15" s="33">
        <v>13</v>
      </c>
      <c r="B15" s="34" t="s">
        <v>22</v>
      </c>
      <c r="C15" s="35">
        <v>36.4</v>
      </c>
      <c r="D15" s="35">
        <v>17.7</v>
      </c>
      <c r="E15" s="36">
        <v>2506</v>
      </c>
    </row>
    <row r="16" spans="1:5" ht="12.75">
      <c r="A16" s="33">
        <v>14</v>
      </c>
      <c r="B16" s="34" t="s">
        <v>23</v>
      </c>
      <c r="C16" s="35">
        <v>29.5</v>
      </c>
      <c r="D16" s="35">
        <v>7.7</v>
      </c>
      <c r="E16" s="36">
        <v>1530</v>
      </c>
    </row>
    <row r="17" spans="1:5" ht="12.75">
      <c r="A17" s="33">
        <v>15</v>
      </c>
      <c r="B17" s="34" t="s">
        <v>24</v>
      </c>
      <c r="C17" s="35">
        <v>57.3</v>
      </c>
      <c r="D17" s="35">
        <v>57.3</v>
      </c>
      <c r="E17" s="36">
        <v>5869</v>
      </c>
    </row>
    <row r="18" spans="1:5" ht="12.75">
      <c r="A18" s="33">
        <v>16</v>
      </c>
      <c r="B18" s="34" t="s">
        <v>25</v>
      </c>
      <c r="C18" s="35">
        <v>10.8</v>
      </c>
      <c r="D18" s="35">
        <v>7.3</v>
      </c>
      <c r="E18" s="36">
        <v>3204</v>
      </c>
    </row>
    <row r="19" spans="1:5" ht="12.75">
      <c r="A19" s="33">
        <v>17</v>
      </c>
      <c r="B19" s="34" t="s">
        <v>26</v>
      </c>
      <c r="C19" s="35">
        <v>17.1</v>
      </c>
      <c r="D19" s="35">
        <v>11.5</v>
      </c>
      <c r="E19" s="36">
        <v>2556</v>
      </c>
    </row>
    <row r="20" spans="1:5" ht="12.75">
      <c r="A20" s="33">
        <v>18</v>
      </c>
      <c r="B20" s="34" t="s">
        <v>27</v>
      </c>
      <c r="C20" s="35">
        <v>17.8</v>
      </c>
      <c r="D20" s="35">
        <v>17.8</v>
      </c>
      <c r="E20" s="36">
        <v>2903</v>
      </c>
    </row>
    <row r="21" spans="1:5" ht="12.75">
      <c r="A21" s="33">
        <v>19</v>
      </c>
      <c r="B21" s="34" t="s">
        <v>28</v>
      </c>
      <c r="C21" s="35">
        <v>55.6</v>
      </c>
      <c r="D21" s="35">
        <v>23.5</v>
      </c>
      <c r="E21" s="36">
        <v>2462</v>
      </c>
    </row>
    <row r="22" spans="1:5" ht="12.75">
      <c r="A22" s="33">
        <v>20</v>
      </c>
      <c r="B22" s="34" t="s">
        <v>29</v>
      </c>
      <c r="C22" s="35">
        <v>28.6</v>
      </c>
      <c r="D22" s="35">
        <v>21.4</v>
      </c>
      <c r="E22" s="36">
        <v>3847</v>
      </c>
    </row>
    <row r="23" spans="1:5" ht="12.75">
      <c r="A23" s="33">
        <v>21</v>
      </c>
      <c r="B23" s="34" t="s">
        <v>30</v>
      </c>
      <c r="C23" s="35">
        <v>17.3</v>
      </c>
      <c r="D23" s="35">
        <v>12.2</v>
      </c>
      <c r="E23" s="36">
        <v>3706</v>
      </c>
    </row>
    <row r="24" spans="1:5" ht="12.75">
      <c r="A24" s="33">
        <v>22</v>
      </c>
      <c r="B24" s="34" t="s">
        <v>31</v>
      </c>
      <c r="C24" s="35">
        <v>9.4</v>
      </c>
      <c r="D24" s="35">
        <v>4.6</v>
      </c>
      <c r="E24" s="36">
        <v>1823</v>
      </c>
    </row>
    <row r="25" spans="1:5" ht="12.75">
      <c r="A25" s="33">
        <v>23</v>
      </c>
      <c r="B25" s="34" t="s">
        <v>32</v>
      </c>
      <c r="C25" s="35">
        <v>8.3</v>
      </c>
      <c r="D25" s="35">
        <v>5.3</v>
      </c>
      <c r="E25" s="36">
        <v>2029</v>
      </c>
    </row>
    <row r="26" spans="1:5" ht="12.75">
      <c r="A26" s="33">
        <v>24</v>
      </c>
      <c r="B26" s="34" t="s">
        <v>33</v>
      </c>
      <c r="C26" s="35">
        <v>23.2</v>
      </c>
      <c r="D26" s="35">
        <v>16.8</v>
      </c>
      <c r="E26" s="36">
        <v>4933</v>
      </c>
    </row>
    <row r="27" spans="1:5" ht="12.75">
      <c r="A27" s="33">
        <v>25</v>
      </c>
      <c r="B27" s="34" t="s">
        <v>34</v>
      </c>
      <c r="C27" s="35">
        <v>39.7</v>
      </c>
      <c r="D27" s="35">
        <v>16.9</v>
      </c>
      <c r="E27" s="36">
        <v>6490</v>
      </c>
    </row>
    <row r="28" spans="1:5" ht="12.75">
      <c r="A28" s="33">
        <v>26</v>
      </c>
      <c r="B28" s="34" t="s">
        <v>35</v>
      </c>
      <c r="C28" s="35">
        <v>27.6</v>
      </c>
      <c r="D28" s="35">
        <v>0</v>
      </c>
      <c r="E28" s="36">
        <v>361</v>
      </c>
    </row>
    <row r="29" spans="1:5" ht="12.75">
      <c r="A29" s="33">
        <v>27</v>
      </c>
      <c r="B29" s="34" t="s">
        <v>36</v>
      </c>
      <c r="C29" s="35">
        <v>32.4</v>
      </c>
      <c r="D29" s="35">
        <v>0</v>
      </c>
      <c r="E29" s="36">
        <v>1977</v>
      </c>
    </row>
    <row r="30" spans="1:5" ht="12.75">
      <c r="A30" s="33">
        <v>28</v>
      </c>
      <c r="B30" s="34" t="s">
        <v>37</v>
      </c>
      <c r="C30" s="35">
        <v>527.9</v>
      </c>
      <c r="D30" s="35">
        <v>0</v>
      </c>
      <c r="E30" s="36">
        <v>4635</v>
      </c>
    </row>
    <row r="31" spans="1:5" ht="12.75">
      <c r="A31" s="33">
        <v>29</v>
      </c>
      <c r="B31" s="34" t="s">
        <v>38</v>
      </c>
      <c r="C31" s="35">
        <v>527.9</v>
      </c>
      <c r="D31" s="35">
        <v>0</v>
      </c>
      <c r="E31" s="36">
        <v>2671</v>
      </c>
    </row>
    <row r="32" spans="1:5" ht="12.75">
      <c r="A32" s="33">
        <v>30</v>
      </c>
      <c r="B32" s="34" t="s">
        <v>39</v>
      </c>
      <c r="C32" s="35">
        <v>527.9</v>
      </c>
      <c r="D32" s="35">
        <v>0</v>
      </c>
      <c r="E32" s="36">
        <v>11309</v>
      </c>
    </row>
    <row r="33" spans="1:5" ht="12.75">
      <c r="A33" s="33">
        <v>31</v>
      </c>
      <c r="B33" s="34" t="s">
        <v>40</v>
      </c>
      <c r="C33" s="35">
        <v>527.9</v>
      </c>
      <c r="D33" s="35">
        <v>0</v>
      </c>
      <c r="E33" s="36">
        <v>3225</v>
      </c>
    </row>
    <row r="34" spans="1:5" ht="14.25" customHeight="1">
      <c r="A34" s="33">
        <v>32</v>
      </c>
      <c r="B34" s="34" t="s">
        <v>41</v>
      </c>
      <c r="C34" s="35">
        <v>527.9</v>
      </c>
      <c r="D34" s="35">
        <v>0</v>
      </c>
      <c r="E34" s="36">
        <v>1702</v>
      </c>
    </row>
    <row r="35" spans="1:5" ht="13.5" hidden="1" thickBot="1">
      <c r="A35" s="37"/>
      <c r="B35" s="38" t="s">
        <v>4</v>
      </c>
      <c r="C35" s="39">
        <f>SUM(C3:C29)</f>
        <v>616.7000000000002</v>
      </c>
      <c r="D35" s="39">
        <f>SUM(D3:D34)</f>
        <v>331.4</v>
      </c>
      <c r="E35" s="40">
        <f>SUM(E3:E34)</f>
        <v>103513</v>
      </c>
    </row>
    <row r="36" spans="1:5" ht="13.5" thickBot="1">
      <c r="A36" s="41"/>
      <c r="B36" s="42" t="s">
        <v>4</v>
      </c>
      <c r="C36" s="43">
        <f>C35+C34</f>
        <v>1144.6000000000001</v>
      </c>
      <c r="D36" s="44">
        <f>D35</f>
        <v>331.4</v>
      </c>
      <c r="E36" s="45">
        <f>E35</f>
        <v>103513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K35" sqref="K35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12.875" style="1" hidden="1" customWidth="1"/>
    <col min="4" max="4" width="12.375" style="1" hidden="1" customWidth="1"/>
    <col min="5" max="5" width="13.875" style="1" bestFit="1" customWidth="1"/>
    <col min="6" max="6" width="12.00390625" style="1" bestFit="1" customWidth="1"/>
    <col min="7" max="16384" width="9.125" style="1" customWidth="1"/>
  </cols>
  <sheetData>
    <row r="1" ht="13.5" thickBot="1">
      <c r="F1" s="16" t="s">
        <v>103</v>
      </c>
    </row>
    <row r="2" spans="1:6" s="3" customFormat="1" ht="37.5" customHeight="1">
      <c r="A2" s="158" t="s">
        <v>6</v>
      </c>
      <c r="B2" s="180" t="s">
        <v>5</v>
      </c>
      <c r="C2" s="160" t="s">
        <v>104</v>
      </c>
      <c r="D2" s="160"/>
      <c r="E2" s="183" t="s">
        <v>105</v>
      </c>
      <c r="F2" s="184"/>
    </row>
    <row r="3" spans="1:6" ht="12.75">
      <c r="A3" s="159"/>
      <c r="B3" s="182"/>
      <c r="C3" s="49" t="s">
        <v>1</v>
      </c>
      <c r="D3" s="49" t="s">
        <v>106</v>
      </c>
      <c r="E3" s="49" t="s">
        <v>1</v>
      </c>
      <c r="F3" s="51" t="s">
        <v>106</v>
      </c>
    </row>
    <row r="4" spans="1:6" ht="12.75" hidden="1">
      <c r="A4" s="4"/>
      <c r="B4" s="2"/>
      <c r="C4" s="118"/>
      <c r="D4" s="118"/>
      <c r="E4" s="118"/>
      <c r="F4" s="119"/>
    </row>
    <row r="5" spans="1:6" ht="13.5" thickBot="1">
      <c r="A5" s="62">
        <v>1</v>
      </c>
      <c r="B5" s="92" t="s">
        <v>10</v>
      </c>
      <c r="C5" s="120"/>
      <c r="D5" s="120"/>
      <c r="E5" s="97">
        <v>3.44</v>
      </c>
      <c r="F5" s="121">
        <v>-0.18</v>
      </c>
    </row>
    <row r="6" spans="1:6" ht="13.5" thickBot="1">
      <c r="A6" s="62">
        <v>2</v>
      </c>
      <c r="B6" s="92" t="s">
        <v>11</v>
      </c>
      <c r="C6" s="120"/>
      <c r="D6" s="120"/>
      <c r="E6" s="97">
        <v>3.28</v>
      </c>
      <c r="F6" s="121">
        <v>0.03</v>
      </c>
    </row>
    <row r="7" spans="1:6" ht="13.5" thickBot="1">
      <c r="A7" s="62">
        <v>3</v>
      </c>
      <c r="B7" s="92" t="s">
        <v>12</v>
      </c>
      <c r="C7" s="120"/>
      <c r="D7" s="120"/>
      <c r="E7" s="97">
        <v>3.96</v>
      </c>
      <c r="F7" s="121">
        <v>0</v>
      </c>
    </row>
    <row r="8" spans="1:6" ht="13.5" thickBot="1">
      <c r="A8" s="62">
        <v>4</v>
      </c>
      <c r="B8" s="92" t="s">
        <v>13</v>
      </c>
      <c r="C8" s="120"/>
      <c r="D8" s="120"/>
      <c r="E8" s="97">
        <v>4.33</v>
      </c>
      <c r="F8" s="121">
        <v>0.33</v>
      </c>
    </row>
    <row r="9" spans="1:6" ht="13.5" thickBot="1">
      <c r="A9" s="62">
        <v>5</v>
      </c>
      <c r="B9" s="92" t="s">
        <v>14</v>
      </c>
      <c r="C9" s="120"/>
      <c r="D9" s="120"/>
      <c r="E9" s="97">
        <v>6.69</v>
      </c>
      <c r="F9" s="121">
        <v>-0.01</v>
      </c>
    </row>
    <row r="10" spans="1:6" ht="13.5" thickBot="1">
      <c r="A10" s="62">
        <v>6</v>
      </c>
      <c r="B10" s="92" t="s">
        <v>15</v>
      </c>
      <c r="C10" s="120"/>
      <c r="D10" s="120"/>
      <c r="E10" s="97">
        <v>4.48</v>
      </c>
      <c r="F10" s="121">
        <v>0</v>
      </c>
    </row>
    <row r="11" spans="1:6" ht="13.5" thickBot="1">
      <c r="A11" s="62">
        <v>7</v>
      </c>
      <c r="B11" s="92" t="s">
        <v>16</v>
      </c>
      <c r="C11" s="120"/>
      <c r="D11" s="120"/>
      <c r="E11" s="97">
        <v>3.25</v>
      </c>
      <c r="F11" s="121">
        <v>0.13</v>
      </c>
    </row>
    <row r="12" spans="1:6" ht="13.5" thickBot="1">
      <c r="A12" s="62">
        <v>8</v>
      </c>
      <c r="B12" s="92" t="s">
        <v>17</v>
      </c>
      <c r="C12" s="120"/>
      <c r="D12" s="120"/>
      <c r="E12" s="97">
        <v>4.34</v>
      </c>
      <c r="F12" s="121">
        <v>-0.12</v>
      </c>
    </row>
    <row r="13" spans="1:6" ht="13.5" thickBot="1">
      <c r="A13" s="62">
        <v>9</v>
      </c>
      <c r="B13" s="92" t="s">
        <v>18</v>
      </c>
      <c r="C13" s="120"/>
      <c r="D13" s="120"/>
      <c r="E13" s="97">
        <v>4.09</v>
      </c>
      <c r="F13" s="121">
        <v>0.21</v>
      </c>
    </row>
    <row r="14" spans="1:6" ht="13.5" thickBot="1">
      <c r="A14" s="62">
        <v>10</v>
      </c>
      <c r="B14" s="92" t="s">
        <v>19</v>
      </c>
      <c r="C14" s="120"/>
      <c r="D14" s="120"/>
      <c r="E14" s="97">
        <v>2.72</v>
      </c>
      <c r="F14" s="121">
        <v>0.04</v>
      </c>
    </row>
    <row r="15" spans="1:6" ht="13.5" thickBot="1">
      <c r="A15" s="62">
        <v>11</v>
      </c>
      <c r="B15" s="92" t="s">
        <v>20</v>
      </c>
      <c r="C15" s="120"/>
      <c r="D15" s="120"/>
      <c r="E15" s="97">
        <v>8.31</v>
      </c>
      <c r="F15" s="121">
        <v>0.01</v>
      </c>
    </row>
    <row r="16" spans="1:6" ht="13.5" thickBot="1">
      <c r="A16" s="62">
        <v>12</v>
      </c>
      <c r="B16" s="92" t="s">
        <v>21</v>
      </c>
      <c r="C16" s="120"/>
      <c r="D16" s="120"/>
      <c r="E16" s="97">
        <v>2.86</v>
      </c>
      <c r="F16" s="121">
        <v>0.13</v>
      </c>
    </row>
    <row r="17" spans="1:6" ht="13.5" thickBot="1">
      <c r="A17" s="62">
        <v>13</v>
      </c>
      <c r="B17" s="92" t="s">
        <v>22</v>
      </c>
      <c r="C17" s="120"/>
      <c r="D17" s="120"/>
      <c r="E17" s="97">
        <v>8.51</v>
      </c>
      <c r="F17" s="121">
        <v>0.71</v>
      </c>
    </row>
    <row r="18" spans="1:6" ht="13.5" thickBot="1">
      <c r="A18" s="62">
        <v>14</v>
      </c>
      <c r="B18" s="92" t="s">
        <v>23</v>
      </c>
      <c r="C18" s="120"/>
      <c r="D18" s="120"/>
      <c r="E18" s="97">
        <v>7.43</v>
      </c>
      <c r="F18" s="121">
        <v>-0.06</v>
      </c>
    </row>
    <row r="19" spans="1:6" ht="13.5" thickBot="1">
      <c r="A19" s="62">
        <v>15</v>
      </c>
      <c r="B19" s="92" t="s">
        <v>24</v>
      </c>
      <c r="C19" s="120"/>
      <c r="D19" s="120"/>
      <c r="E19" s="97">
        <v>4.71</v>
      </c>
      <c r="F19" s="121">
        <v>-0.28</v>
      </c>
    </row>
    <row r="20" spans="1:6" ht="13.5" thickBot="1">
      <c r="A20" s="62">
        <v>16</v>
      </c>
      <c r="B20" s="92" t="s">
        <v>25</v>
      </c>
      <c r="C20" s="120"/>
      <c r="D20" s="120"/>
      <c r="E20" s="97">
        <v>6.6</v>
      </c>
      <c r="F20" s="121">
        <v>1.64</v>
      </c>
    </row>
    <row r="21" spans="1:6" ht="13.5" thickBot="1">
      <c r="A21" s="62">
        <v>17</v>
      </c>
      <c r="B21" s="92" t="s">
        <v>26</v>
      </c>
      <c r="C21" s="120"/>
      <c r="D21" s="120"/>
      <c r="E21" s="97">
        <v>3.91</v>
      </c>
      <c r="F21" s="121">
        <v>0.16</v>
      </c>
    </row>
    <row r="22" spans="1:6" ht="13.5" thickBot="1">
      <c r="A22" s="62">
        <v>18</v>
      </c>
      <c r="B22" s="92" t="s">
        <v>27</v>
      </c>
      <c r="C22" s="120"/>
      <c r="D22" s="120"/>
      <c r="E22" s="97">
        <v>3.31</v>
      </c>
      <c r="F22" s="121">
        <v>-0.01</v>
      </c>
    </row>
    <row r="23" spans="1:6" ht="13.5" thickBot="1">
      <c r="A23" s="62">
        <v>19</v>
      </c>
      <c r="B23" s="92" t="s">
        <v>28</v>
      </c>
      <c r="C23" s="120"/>
      <c r="D23" s="120"/>
      <c r="E23" s="97">
        <v>4.28</v>
      </c>
      <c r="F23" s="121">
        <v>0</v>
      </c>
    </row>
    <row r="24" spans="1:6" ht="13.5" thickBot="1">
      <c r="A24" s="62">
        <v>20</v>
      </c>
      <c r="B24" s="92" t="s">
        <v>29</v>
      </c>
      <c r="C24" s="120"/>
      <c r="D24" s="120"/>
      <c r="E24" s="97">
        <v>5.2</v>
      </c>
      <c r="F24" s="121">
        <v>0.34</v>
      </c>
    </row>
    <row r="25" spans="1:6" ht="13.5" thickBot="1">
      <c r="A25" s="62">
        <v>21</v>
      </c>
      <c r="B25" s="92" t="s">
        <v>30</v>
      </c>
      <c r="C25" s="120"/>
      <c r="D25" s="120"/>
      <c r="E25" s="97">
        <v>5.41</v>
      </c>
      <c r="F25" s="121">
        <v>0</v>
      </c>
    </row>
    <row r="26" spans="1:6" ht="13.5" thickBot="1">
      <c r="A26" s="62">
        <v>22</v>
      </c>
      <c r="B26" s="92" t="s">
        <v>31</v>
      </c>
      <c r="C26" s="120"/>
      <c r="D26" s="120"/>
      <c r="E26" s="97">
        <v>5.54</v>
      </c>
      <c r="F26" s="121">
        <v>0</v>
      </c>
    </row>
    <row r="27" spans="1:6" ht="13.5" thickBot="1">
      <c r="A27" s="62">
        <v>23</v>
      </c>
      <c r="B27" s="92" t="s">
        <v>32</v>
      </c>
      <c r="C27" s="120"/>
      <c r="D27" s="120"/>
      <c r="E27" s="97">
        <v>3.69</v>
      </c>
      <c r="F27" s="121">
        <v>0.12</v>
      </c>
    </row>
    <row r="28" spans="1:6" ht="13.5" thickBot="1">
      <c r="A28" s="62">
        <v>24</v>
      </c>
      <c r="B28" s="92" t="s">
        <v>33</v>
      </c>
      <c r="C28" s="120"/>
      <c r="D28" s="120"/>
      <c r="E28" s="97">
        <v>4.68</v>
      </c>
      <c r="F28" s="121">
        <v>0.2</v>
      </c>
    </row>
    <row r="29" spans="1:6" ht="13.5" thickBot="1">
      <c r="A29" s="62">
        <v>25</v>
      </c>
      <c r="B29" s="92" t="s">
        <v>34</v>
      </c>
      <c r="C29" s="120"/>
      <c r="D29" s="120"/>
      <c r="E29" s="97">
        <v>5.31</v>
      </c>
      <c r="F29" s="121">
        <v>0.07</v>
      </c>
    </row>
    <row r="30" spans="1:6" ht="13.5" thickBot="1">
      <c r="A30" s="62">
        <v>26</v>
      </c>
      <c r="B30" s="92" t="s">
        <v>35</v>
      </c>
      <c r="C30" s="120"/>
      <c r="D30" s="120"/>
      <c r="E30" s="97">
        <v>17.23</v>
      </c>
      <c r="F30" s="121">
        <v>0.2</v>
      </c>
    </row>
    <row r="31" spans="1:6" ht="13.5" thickBot="1">
      <c r="A31" s="62">
        <v>27</v>
      </c>
      <c r="B31" s="92" t="s">
        <v>36</v>
      </c>
      <c r="C31" s="120"/>
      <c r="D31" s="120"/>
      <c r="E31" s="97">
        <v>14.33</v>
      </c>
      <c r="F31" s="121">
        <v>0.15</v>
      </c>
    </row>
    <row r="32" spans="1:6" ht="13.5" thickBot="1">
      <c r="A32" s="62">
        <v>28</v>
      </c>
      <c r="B32" s="92" t="s">
        <v>37</v>
      </c>
      <c r="C32" s="120"/>
      <c r="D32" s="120"/>
      <c r="E32" s="97">
        <v>21.08</v>
      </c>
      <c r="F32" s="121">
        <v>0.1</v>
      </c>
    </row>
    <row r="33" spans="1:6" ht="13.5" thickBot="1">
      <c r="A33" s="62">
        <v>29</v>
      </c>
      <c r="B33" s="92" t="s">
        <v>38</v>
      </c>
      <c r="C33" s="120"/>
      <c r="D33" s="120"/>
      <c r="E33" s="97">
        <v>28.49</v>
      </c>
      <c r="F33" s="121">
        <v>0</v>
      </c>
    </row>
    <row r="34" spans="1:6" ht="13.5" thickBot="1">
      <c r="A34" s="62">
        <v>30</v>
      </c>
      <c r="B34" s="92" t="s">
        <v>39</v>
      </c>
      <c r="C34" s="120"/>
      <c r="D34" s="120"/>
      <c r="E34" s="97">
        <v>461.3</v>
      </c>
      <c r="F34" s="121">
        <v>101.7</v>
      </c>
    </row>
    <row r="35" spans="1:6" ht="13.5" thickBot="1">
      <c r="A35" s="62">
        <v>31</v>
      </c>
      <c r="B35" s="92" t="s">
        <v>40</v>
      </c>
      <c r="C35" s="120"/>
      <c r="D35" s="120"/>
      <c r="E35" s="97">
        <v>113</v>
      </c>
      <c r="F35" s="121">
        <v>0.4</v>
      </c>
    </row>
    <row r="36" spans="1:6" ht="13.5" thickBot="1">
      <c r="A36" s="62">
        <v>32</v>
      </c>
      <c r="B36" s="92" t="s">
        <v>41</v>
      </c>
      <c r="C36" s="120"/>
      <c r="D36" s="120"/>
      <c r="E36" s="97">
        <v>21.5</v>
      </c>
      <c r="F36" s="121">
        <v>0.5</v>
      </c>
    </row>
    <row r="37" spans="1:6" ht="13.5" thickBot="1">
      <c r="A37" s="62"/>
      <c r="B37" s="92" t="s">
        <v>4</v>
      </c>
      <c r="C37" s="120"/>
      <c r="D37" s="120"/>
      <c r="E37" s="97">
        <v>6.666</v>
      </c>
      <c r="F37" s="121">
        <v>0.211</v>
      </c>
    </row>
    <row r="38" spans="1:6" ht="12.75" hidden="1">
      <c r="A38" s="71"/>
      <c r="B38" s="72"/>
      <c r="C38" s="122"/>
      <c r="D38" s="122"/>
      <c r="E38" s="123"/>
      <c r="F38" s="124"/>
    </row>
    <row r="39" spans="1:6" ht="12.75" hidden="1">
      <c r="A39" s="4"/>
      <c r="B39" s="2"/>
      <c r="C39" s="125"/>
      <c r="D39" s="125"/>
      <c r="E39" s="126"/>
      <c r="F39" s="127"/>
    </row>
    <row r="40" spans="1:6" ht="13.5" hidden="1" thickBot="1">
      <c r="A40" s="155" t="s">
        <v>4</v>
      </c>
      <c r="B40" s="156"/>
      <c r="C40" s="120"/>
      <c r="D40" s="120"/>
      <c r="E40" s="120"/>
      <c r="F40" s="128"/>
    </row>
  </sheetData>
  <sheetProtection/>
  <mergeCells count="5">
    <mergeCell ref="A2:A3"/>
    <mergeCell ref="B2:B3"/>
    <mergeCell ref="C2:D2"/>
    <mergeCell ref="E2:F2"/>
    <mergeCell ref="A40:B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20.25390625" style="1" customWidth="1"/>
    <col min="4" max="4" width="17.625" style="1" customWidth="1"/>
    <col min="5" max="5" width="13.875" style="1" hidden="1" customWidth="1"/>
    <col min="6" max="6" width="12.00390625" style="1" hidden="1" customWidth="1"/>
    <col min="7" max="16384" width="9.125" style="1" customWidth="1"/>
  </cols>
  <sheetData>
    <row r="1" spans="4:6" ht="13.5" thickBot="1">
      <c r="D1" s="16" t="s">
        <v>107</v>
      </c>
      <c r="F1" s="16"/>
    </row>
    <row r="2" spans="1:6" s="3" customFormat="1" ht="37.5" customHeight="1">
      <c r="A2" s="158" t="s">
        <v>6</v>
      </c>
      <c r="B2" s="180" t="s">
        <v>5</v>
      </c>
      <c r="C2" s="160" t="s">
        <v>104</v>
      </c>
      <c r="D2" s="154"/>
      <c r="E2" s="185" t="s">
        <v>105</v>
      </c>
      <c r="F2" s="184"/>
    </row>
    <row r="3" spans="1:6" ht="12.75">
      <c r="A3" s="159"/>
      <c r="B3" s="182"/>
      <c r="C3" s="49" t="s">
        <v>1</v>
      </c>
      <c r="D3" s="51" t="s">
        <v>106</v>
      </c>
      <c r="E3" s="129" t="s">
        <v>1</v>
      </c>
      <c r="F3" s="51" t="s">
        <v>106</v>
      </c>
    </row>
    <row r="4" spans="1:6" ht="12.75" hidden="1">
      <c r="A4" s="4"/>
      <c r="B4" s="2"/>
      <c r="C4" s="118"/>
      <c r="D4" s="119"/>
      <c r="E4" s="130"/>
      <c r="F4" s="119"/>
    </row>
    <row r="5" spans="1:6" ht="13.5" thickBot="1">
      <c r="A5" s="62">
        <v>1</v>
      </c>
      <c r="B5" s="92" t="s">
        <v>10</v>
      </c>
      <c r="C5" s="114">
        <v>8.45</v>
      </c>
      <c r="D5" s="131">
        <v>-0.13</v>
      </c>
      <c r="E5" s="132"/>
      <c r="F5" s="127"/>
    </row>
    <row r="6" spans="1:6" ht="13.5" thickBot="1">
      <c r="A6" s="62">
        <v>2</v>
      </c>
      <c r="B6" s="92" t="s">
        <v>11</v>
      </c>
      <c r="C6" s="114">
        <v>9.19</v>
      </c>
      <c r="D6" s="131">
        <v>0</v>
      </c>
      <c r="E6" s="132"/>
      <c r="F6" s="127"/>
    </row>
    <row r="7" spans="1:6" ht="13.5" thickBot="1">
      <c r="A7" s="62">
        <v>3</v>
      </c>
      <c r="B7" s="92" t="s">
        <v>12</v>
      </c>
      <c r="C7" s="114">
        <v>8.61</v>
      </c>
      <c r="D7" s="131">
        <v>0.08</v>
      </c>
      <c r="E7" s="132"/>
      <c r="F7" s="127"/>
    </row>
    <row r="8" spans="1:6" ht="13.5" thickBot="1">
      <c r="A8" s="62">
        <v>4</v>
      </c>
      <c r="B8" s="92" t="s">
        <v>13</v>
      </c>
      <c r="C8" s="114">
        <v>10.26</v>
      </c>
      <c r="D8" s="131">
        <v>0.11</v>
      </c>
      <c r="E8" s="132"/>
      <c r="F8" s="127"/>
    </row>
    <row r="9" spans="1:6" ht="13.5" thickBot="1">
      <c r="A9" s="62">
        <v>5</v>
      </c>
      <c r="B9" s="92" t="s">
        <v>14</v>
      </c>
      <c r="C9" s="114">
        <v>14.95</v>
      </c>
      <c r="D9" s="131">
        <v>0.55</v>
      </c>
      <c r="E9" s="132"/>
      <c r="F9" s="127"/>
    </row>
    <row r="10" spans="1:6" ht="13.5" thickBot="1">
      <c r="A10" s="62">
        <v>6</v>
      </c>
      <c r="B10" s="92" t="s">
        <v>15</v>
      </c>
      <c r="C10" s="114">
        <v>10.32</v>
      </c>
      <c r="D10" s="131">
        <v>0.03</v>
      </c>
      <c r="E10" s="132"/>
      <c r="F10" s="127"/>
    </row>
    <row r="11" spans="1:6" ht="13.5" thickBot="1">
      <c r="A11" s="62">
        <v>7</v>
      </c>
      <c r="B11" s="92" t="s">
        <v>16</v>
      </c>
      <c r="C11" s="114">
        <v>8.02</v>
      </c>
      <c r="D11" s="131">
        <v>0.25</v>
      </c>
      <c r="E11" s="132"/>
      <c r="F11" s="127"/>
    </row>
    <row r="12" spans="1:6" ht="13.5" thickBot="1">
      <c r="A12" s="62">
        <v>8</v>
      </c>
      <c r="B12" s="92" t="s">
        <v>17</v>
      </c>
      <c r="C12" s="114">
        <v>13.29</v>
      </c>
      <c r="D12" s="131">
        <v>-0.67</v>
      </c>
      <c r="E12" s="132"/>
      <c r="F12" s="127"/>
    </row>
    <row r="13" spans="1:6" ht="13.5" thickBot="1">
      <c r="A13" s="62">
        <v>9</v>
      </c>
      <c r="B13" s="92" t="s">
        <v>18</v>
      </c>
      <c r="C13" s="114">
        <v>10.66</v>
      </c>
      <c r="D13" s="131">
        <v>0.57</v>
      </c>
      <c r="E13" s="132"/>
      <c r="F13" s="127"/>
    </row>
    <row r="14" spans="1:6" ht="13.5" thickBot="1">
      <c r="A14" s="62">
        <v>10</v>
      </c>
      <c r="B14" s="92" t="s">
        <v>19</v>
      </c>
      <c r="C14" s="114">
        <v>6.39</v>
      </c>
      <c r="D14" s="131">
        <v>-0.01</v>
      </c>
      <c r="E14" s="132"/>
      <c r="F14" s="127"/>
    </row>
    <row r="15" spans="1:6" ht="13.5" thickBot="1">
      <c r="A15" s="62">
        <v>11</v>
      </c>
      <c r="B15" s="92" t="s">
        <v>20</v>
      </c>
      <c r="C15" s="114">
        <v>18.42</v>
      </c>
      <c r="D15" s="131">
        <v>-0.01</v>
      </c>
      <c r="E15" s="132"/>
      <c r="F15" s="127"/>
    </row>
    <row r="16" spans="1:6" ht="13.5" thickBot="1">
      <c r="A16" s="62">
        <v>12</v>
      </c>
      <c r="B16" s="92" t="s">
        <v>21</v>
      </c>
      <c r="C16" s="114">
        <v>6.04</v>
      </c>
      <c r="D16" s="131">
        <v>0.21</v>
      </c>
      <c r="E16" s="132"/>
      <c r="F16" s="127"/>
    </row>
    <row r="17" spans="1:6" ht="13.5" thickBot="1">
      <c r="A17" s="62">
        <v>13</v>
      </c>
      <c r="B17" s="92" t="s">
        <v>22</v>
      </c>
      <c r="C17" s="114">
        <v>16.47</v>
      </c>
      <c r="D17" s="131">
        <v>1.47</v>
      </c>
      <c r="E17" s="132"/>
      <c r="F17" s="127"/>
    </row>
    <row r="18" spans="1:6" ht="13.5" thickBot="1">
      <c r="A18" s="62">
        <v>14</v>
      </c>
      <c r="B18" s="92" t="s">
        <v>23</v>
      </c>
      <c r="C18" s="114">
        <v>19.5</v>
      </c>
      <c r="D18" s="131">
        <v>1.6</v>
      </c>
      <c r="E18" s="132"/>
      <c r="F18" s="127"/>
    </row>
    <row r="19" spans="1:6" ht="13.5" thickBot="1">
      <c r="A19" s="62">
        <v>15</v>
      </c>
      <c r="B19" s="92" t="s">
        <v>24</v>
      </c>
      <c r="C19" s="114">
        <v>10.84</v>
      </c>
      <c r="D19" s="131">
        <v>-0.59</v>
      </c>
      <c r="E19" s="132"/>
      <c r="F19" s="127"/>
    </row>
    <row r="20" spans="1:6" ht="13.5" thickBot="1">
      <c r="A20" s="62">
        <v>16</v>
      </c>
      <c r="B20" s="92" t="s">
        <v>25</v>
      </c>
      <c r="C20" s="114">
        <v>16.06</v>
      </c>
      <c r="D20" s="131">
        <v>3.98</v>
      </c>
      <c r="E20" s="132"/>
      <c r="F20" s="127"/>
    </row>
    <row r="21" spans="1:6" ht="13.5" thickBot="1">
      <c r="A21" s="62">
        <v>17</v>
      </c>
      <c r="B21" s="92" t="s">
        <v>26</v>
      </c>
      <c r="C21" s="114">
        <v>9.42</v>
      </c>
      <c r="D21" s="131">
        <v>0.36</v>
      </c>
      <c r="E21" s="132"/>
      <c r="F21" s="127"/>
    </row>
    <row r="22" spans="1:6" ht="13.5" thickBot="1">
      <c r="A22" s="62">
        <v>18</v>
      </c>
      <c r="B22" s="92" t="s">
        <v>27</v>
      </c>
      <c r="C22" s="114">
        <v>7.26</v>
      </c>
      <c r="D22" s="131">
        <v>-0.01</v>
      </c>
      <c r="E22" s="132"/>
      <c r="F22" s="127"/>
    </row>
    <row r="23" spans="1:6" ht="13.5" thickBot="1">
      <c r="A23" s="62">
        <v>19</v>
      </c>
      <c r="B23" s="92" t="s">
        <v>28</v>
      </c>
      <c r="C23" s="114">
        <v>10.9</v>
      </c>
      <c r="D23" s="131">
        <v>0</v>
      </c>
      <c r="E23" s="132"/>
      <c r="F23" s="127"/>
    </row>
    <row r="24" spans="1:6" ht="13.5" thickBot="1">
      <c r="A24" s="62">
        <v>20</v>
      </c>
      <c r="B24" s="92" t="s">
        <v>29</v>
      </c>
      <c r="C24" s="114">
        <v>12.28</v>
      </c>
      <c r="D24" s="131">
        <v>1.03</v>
      </c>
      <c r="E24" s="132"/>
      <c r="F24" s="127"/>
    </row>
    <row r="25" spans="1:6" ht="13.5" thickBot="1">
      <c r="A25" s="62">
        <v>21</v>
      </c>
      <c r="B25" s="92" t="s">
        <v>30</v>
      </c>
      <c r="C25" s="114">
        <v>11.3</v>
      </c>
      <c r="D25" s="131">
        <v>0.19</v>
      </c>
      <c r="E25" s="132"/>
      <c r="F25" s="127"/>
    </row>
    <row r="26" spans="1:6" ht="13.5" thickBot="1">
      <c r="A26" s="62">
        <v>22</v>
      </c>
      <c r="B26" s="92" t="s">
        <v>31</v>
      </c>
      <c r="C26" s="114">
        <v>12.7</v>
      </c>
      <c r="D26" s="131">
        <v>-0.2</v>
      </c>
      <c r="E26" s="132"/>
      <c r="F26" s="127"/>
    </row>
    <row r="27" spans="1:6" ht="13.5" thickBot="1">
      <c r="A27" s="62">
        <v>23</v>
      </c>
      <c r="B27" s="92" t="s">
        <v>32</v>
      </c>
      <c r="C27" s="114">
        <v>9.3</v>
      </c>
      <c r="D27" s="131">
        <v>0.42</v>
      </c>
      <c r="E27" s="132"/>
      <c r="F27" s="127"/>
    </row>
    <row r="28" spans="1:6" ht="13.5" thickBot="1">
      <c r="A28" s="62">
        <v>24</v>
      </c>
      <c r="B28" s="92" t="s">
        <v>33</v>
      </c>
      <c r="C28" s="114">
        <v>10.98</v>
      </c>
      <c r="D28" s="131">
        <v>0.35</v>
      </c>
      <c r="E28" s="132"/>
      <c r="F28" s="127"/>
    </row>
    <row r="29" spans="1:6" ht="13.5" thickBot="1">
      <c r="A29" s="62">
        <v>25</v>
      </c>
      <c r="B29" s="92" t="s">
        <v>34</v>
      </c>
      <c r="C29" s="114">
        <v>14.17</v>
      </c>
      <c r="D29" s="131">
        <v>0.19</v>
      </c>
      <c r="E29" s="132"/>
      <c r="F29" s="127"/>
    </row>
    <row r="30" spans="1:6" ht="13.5" thickBot="1">
      <c r="A30" s="62">
        <v>26</v>
      </c>
      <c r="B30" s="92" t="s">
        <v>35</v>
      </c>
      <c r="C30" s="114">
        <v>41</v>
      </c>
      <c r="D30" s="131">
        <v>-0.15</v>
      </c>
      <c r="E30" s="132"/>
      <c r="F30" s="127"/>
    </row>
    <row r="31" spans="1:6" ht="13.5" thickBot="1">
      <c r="A31" s="62">
        <v>27</v>
      </c>
      <c r="B31" s="92" t="s">
        <v>36</v>
      </c>
      <c r="C31" s="114">
        <v>38.46</v>
      </c>
      <c r="D31" s="131">
        <v>0.08</v>
      </c>
      <c r="E31" s="132"/>
      <c r="F31" s="127"/>
    </row>
    <row r="32" spans="1:6" ht="13.5" thickBot="1">
      <c r="A32" s="62">
        <v>28</v>
      </c>
      <c r="B32" s="92" t="s">
        <v>37</v>
      </c>
      <c r="C32" s="114">
        <v>63.92</v>
      </c>
      <c r="D32" s="131">
        <v>-3.53</v>
      </c>
      <c r="E32" s="132"/>
      <c r="F32" s="127"/>
    </row>
    <row r="33" spans="1:6" ht="13.5" thickBot="1">
      <c r="A33" s="62">
        <v>29</v>
      </c>
      <c r="B33" s="92" t="s">
        <v>38</v>
      </c>
      <c r="C33" s="114">
        <v>65.02</v>
      </c>
      <c r="D33" s="131">
        <v>0</v>
      </c>
      <c r="E33" s="132"/>
      <c r="F33" s="127"/>
    </row>
    <row r="34" spans="1:6" ht="13.5" thickBot="1">
      <c r="A34" s="62">
        <v>30</v>
      </c>
      <c r="B34" s="92" t="s">
        <v>39</v>
      </c>
      <c r="C34" s="114">
        <v>1380.61</v>
      </c>
      <c r="D34" s="131">
        <v>-133.67</v>
      </c>
      <c r="E34" s="132"/>
      <c r="F34" s="127"/>
    </row>
    <row r="35" spans="1:6" ht="13.5" thickBot="1">
      <c r="A35" s="62">
        <v>31</v>
      </c>
      <c r="B35" s="92" t="s">
        <v>40</v>
      </c>
      <c r="C35" s="114">
        <v>180.61</v>
      </c>
      <c r="D35" s="131">
        <v>-28.12</v>
      </c>
      <c r="E35" s="132"/>
      <c r="F35" s="127"/>
    </row>
    <row r="36" spans="1:6" ht="13.5" thickBot="1">
      <c r="A36" s="62">
        <v>32</v>
      </c>
      <c r="B36" s="92" t="s">
        <v>41</v>
      </c>
      <c r="C36" s="114">
        <v>133.79</v>
      </c>
      <c r="D36" s="131">
        <v>-1.57</v>
      </c>
      <c r="E36" s="132"/>
      <c r="F36" s="127"/>
    </row>
    <row r="37" spans="1:6" ht="13.5" thickBot="1">
      <c r="A37" s="62"/>
      <c r="B37" s="92" t="s">
        <v>4</v>
      </c>
      <c r="C37" s="114">
        <v>16.63</v>
      </c>
      <c r="D37" s="131">
        <v>-0.3</v>
      </c>
      <c r="E37" s="132"/>
      <c r="F37" s="127"/>
    </row>
    <row r="38" spans="1:6" ht="12.75" hidden="1">
      <c r="A38" s="71"/>
      <c r="B38" s="72"/>
      <c r="C38" s="122"/>
      <c r="D38" s="133"/>
      <c r="E38" s="132"/>
      <c r="F38" s="127"/>
    </row>
    <row r="39" spans="1:6" ht="12.75" hidden="1">
      <c r="A39" s="4"/>
      <c r="B39" s="2"/>
      <c r="C39" s="125"/>
      <c r="D39" s="134"/>
      <c r="E39" s="132"/>
      <c r="F39" s="127"/>
    </row>
    <row r="40" spans="1:6" ht="13.5" hidden="1" thickBot="1">
      <c r="A40" s="155" t="s">
        <v>4</v>
      </c>
      <c r="B40" s="156"/>
      <c r="C40" s="120"/>
      <c r="D40" s="128"/>
      <c r="E40" s="135"/>
      <c r="F40" s="128"/>
    </row>
  </sheetData>
  <sheetProtection/>
  <mergeCells count="5">
    <mergeCell ref="A2:A3"/>
    <mergeCell ref="B2:B3"/>
    <mergeCell ref="C2:D2"/>
    <mergeCell ref="E2:F2"/>
    <mergeCell ref="A40:B4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37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16.375" style="1" customWidth="1"/>
    <col min="4" max="4" width="12.625" style="1" customWidth="1"/>
    <col min="5" max="5" width="13.875" style="1" customWidth="1"/>
    <col min="6" max="6" width="12.00390625" style="1" customWidth="1"/>
    <col min="7" max="16384" width="9.125" style="1" customWidth="1"/>
  </cols>
  <sheetData>
    <row r="1" spans="4:6" ht="13.5" thickBot="1">
      <c r="D1" s="16"/>
      <c r="F1" s="16" t="s">
        <v>108</v>
      </c>
    </row>
    <row r="2" spans="1:8" s="3" customFormat="1" ht="68.25" customHeight="1">
      <c r="A2" s="164" t="s">
        <v>6</v>
      </c>
      <c r="B2" s="160" t="s">
        <v>5</v>
      </c>
      <c r="C2" s="160" t="s">
        <v>109</v>
      </c>
      <c r="D2" s="160"/>
      <c r="E2" s="160" t="s">
        <v>110</v>
      </c>
      <c r="F2" s="154"/>
      <c r="G2" s="160" t="s">
        <v>111</v>
      </c>
      <c r="H2" s="154"/>
    </row>
    <row r="3" spans="1:8" ht="12.75">
      <c r="A3" s="165"/>
      <c r="B3" s="166"/>
      <c r="C3" s="49" t="s">
        <v>1</v>
      </c>
      <c r="D3" s="49" t="s">
        <v>106</v>
      </c>
      <c r="E3" s="49" t="s">
        <v>1</v>
      </c>
      <c r="F3" s="51" t="s">
        <v>106</v>
      </c>
      <c r="G3" s="186"/>
      <c r="H3" s="187"/>
    </row>
    <row r="4" spans="1:8" ht="12.75" customHeight="1" hidden="1">
      <c r="A4" s="4"/>
      <c r="B4" s="2"/>
      <c r="C4" s="12"/>
      <c r="D4" s="12"/>
      <c r="E4" s="12"/>
      <c r="F4" s="24"/>
      <c r="G4" s="56"/>
      <c r="H4" s="57"/>
    </row>
    <row r="5" spans="1:8" ht="13.5" thickBot="1">
      <c r="A5" s="62">
        <v>1</v>
      </c>
      <c r="B5" s="92" t="s">
        <v>10</v>
      </c>
      <c r="C5" s="114">
        <v>143.63</v>
      </c>
      <c r="D5" s="114">
        <v>-2.17</v>
      </c>
      <c r="E5" s="114">
        <v>60.87</v>
      </c>
      <c r="F5" s="136">
        <v>-0.98</v>
      </c>
      <c r="G5" s="188">
        <v>17098.81</v>
      </c>
      <c r="H5" s="189"/>
    </row>
    <row r="6" spans="1:8" ht="13.5" thickBot="1">
      <c r="A6" s="62">
        <v>2</v>
      </c>
      <c r="B6" s="92" t="s">
        <v>11</v>
      </c>
      <c r="C6" s="114">
        <v>165.4</v>
      </c>
      <c r="D6" s="114">
        <v>0</v>
      </c>
      <c r="E6" s="114">
        <v>73.53</v>
      </c>
      <c r="F6" s="136">
        <v>0.39</v>
      </c>
      <c r="G6" s="188">
        <v>18584.27</v>
      </c>
      <c r="H6" s="189"/>
    </row>
    <row r="7" spans="1:8" ht="13.5" thickBot="1">
      <c r="A7" s="62">
        <v>3</v>
      </c>
      <c r="B7" s="92" t="s">
        <v>12</v>
      </c>
      <c r="C7" s="114">
        <v>111.87</v>
      </c>
      <c r="D7" s="114">
        <v>0.94</v>
      </c>
      <c r="E7" s="114">
        <v>37.51</v>
      </c>
      <c r="F7" s="136">
        <v>0.94</v>
      </c>
      <c r="G7" s="188">
        <v>13811.11</v>
      </c>
      <c r="H7" s="189"/>
    </row>
    <row r="8" spans="1:8" ht="13.5" thickBot="1">
      <c r="A8" s="62">
        <v>4</v>
      </c>
      <c r="B8" s="92" t="s">
        <v>13</v>
      </c>
      <c r="C8" s="114">
        <v>400.02</v>
      </c>
      <c r="D8" s="114">
        <v>4.16</v>
      </c>
      <c r="E8" s="114">
        <v>138.24</v>
      </c>
      <c r="F8" s="136">
        <v>0.01</v>
      </c>
      <c r="G8" s="188">
        <v>14035.79</v>
      </c>
      <c r="H8" s="189"/>
    </row>
    <row r="9" spans="1:8" ht="13.5" thickBot="1">
      <c r="A9" s="62">
        <v>5</v>
      </c>
      <c r="B9" s="92" t="s">
        <v>14</v>
      </c>
      <c r="C9" s="114">
        <v>283.96</v>
      </c>
      <c r="D9" s="114">
        <v>10.29</v>
      </c>
      <c r="E9" s="114">
        <v>92.91</v>
      </c>
      <c r="F9" s="136">
        <v>3.66</v>
      </c>
      <c r="G9" s="188">
        <v>11223.72</v>
      </c>
      <c r="H9" s="189"/>
    </row>
    <row r="10" spans="1:8" ht="13.5" thickBot="1">
      <c r="A10" s="62">
        <v>6</v>
      </c>
      <c r="B10" s="92" t="s">
        <v>15</v>
      </c>
      <c r="C10" s="114">
        <v>288.87</v>
      </c>
      <c r="D10" s="114">
        <v>0.79</v>
      </c>
      <c r="E10" s="114">
        <v>95.39</v>
      </c>
      <c r="F10" s="136">
        <v>-38.25</v>
      </c>
      <c r="G10" s="188">
        <v>12451.29</v>
      </c>
      <c r="H10" s="189"/>
    </row>
    <row r="11" spans="1:8" ht="13.5" thickBot="1">
      <c r="A11" s="62">
        <v>7</v>
      </c>
      <c r="B11" s="92" t="s">
        <v>16</v>
      </c>
      <c r="C11" s="114">
        <v>176.38</v>
      </c>
      <c r="D11" s="114">
        <v>-2.24</v>
      </c>
      <c r="E11" s="114">
        <v>66.24</v>
      </c>
      <c r="F11" s="136">
        <v>-3.02</v>
      </c>
      <c r="G11" s="188">
        <v>13464.12</v>
      </c>
      <c r="H11" s="189"/>
    </row>
    <row r="12" spans="1:8" ht="13.5" thickBot="1">
      <c r="A12" s="62">
        <v>8</v>
      </c>
      <c r="B12" s="92" t="s">
        <v>17</v>
      </c>
      <c r="C12" s="114">
        <v>478.52</v>
      </c>
      <c r="D12" s="114">
        <v>-24.07</v>
      </c>
      <c r="E12" s="114">
        <v>173.14</v>
      </c>
      <c r="F12" s="136">
        <v>-4.31</v>
      </c>
      <c r="G12" s="188">
        <v>13830.06</v>
      </c>
      <c r="H12" s="189"/>
    </row>
    <row r="13" spans="1:8" ht="13.5" thickBot="1">
      <c r="A13" s="62">
        <v>9</v>
      </c>
      <c r="B13" s="92" t="s">
        <v>18</v>
      </c>
      <c r="C13" s="114">
        <v>181.15</v>
      </c>
      <c r="D13" s="114">
        <v>-0.41</v>
      </c>
      <c r="E13" s="114">
        <v>58.59</v>
      </c>
      <c r="F13" s="136">
        <v>1.12</v>
      </c>
      <c r="G13" s="188">
        <v>15482.91</v>
      </c>
      <c r="H13" s="189"/>
    </row>
    <row r="14" spans="1:8" ht="13.5" thickBot="1">
      <c r="A14" s="62">
        <v>10</v>
      </c>
      <c r="B14" s="92" t="s">
        <v>19</v>
      </c>
      <c r="C14" s="114">
        <v>95.87</v>
      </c>
      <c r="D14" s="114">
        <v>-0.14</v>
      </c>
      <c r="E14" s="114">
        <v>36.81</v>
      </c>
      <c r="F14" s="136">
        <v>-0.51</v>
      </c>
      <c r="G14" s="188">
        <v>17119.64</v>
      </c>
      <c r="H14" s="189"/>
    </row>
    <row r="15" spans="1:8" ht="13.5" thickBot="1">
      <c r="A15" s="62">
        <v>11</v>
      </c>
      <c r="B15" s="92" t="s">
        <v>20</v>
      </c>
      <c r="C15" s="114">
        <v>350.01</v>
      </c>
      <c r="D15" s="114">
        <v>-0.24</v>
      </c>
      <c r="E15" s="114">
        <v>147.85</v>
      </c>
      <c r="F15" s="136">
        <v>0.15</v>
      </c>
      <c r="G15" s="188">
        <v>11327.18</v>
      </c>
      <c r="H15" s="189"/>
    </row>
    <row r="16" spans="1:8" ht="13.5" thickBot="1">
      <c r="A16" s="62">
        <v>12</v>
      </c>
      <c r="B16" s="92" t="s">
        <v>21</v>
      </c>
      <c r="C16" s="114">
        <v>102.67</v>
      </c>
      <c r="D16" s="114">
        <v>-2.33</v>
      </c>
      <c r="E16" s="114">
        <v>34.25</v>
      </c>
      <c r="F16" s="136">
        <v>0.66</v>
      </c>
      <c r="G16" s="188">
        <v>13874.32</v>
      </c>
      <c r="H16" s="189"/>
    </row>
    <row r="17" spans="1:8" ht="13.5" thickBot="1">
      <c r="A17" s="62">
        <v>13</v>
      </c>
      <c r="B17" s="92" t="s">
        <v>22</v>
      </c>
      <c r="C17" s="114">
        <v>461.07</v>
      </c>
      <c r="D17" s="114">
        <v>11.05</v>
      </c>
      <c r="E17" s="114">
        <v>157.68</v>
      </c>
      <c r="F17" s="136">
        <v>4.6</v>
      </c>
      <c r="G17" s="188">
        <v>12666.76</v>
      </c>
      <c r="H17" s="189"/>
    </row>
    <row r="18" spans="1:8" ht="13.5" thickBot="1">
      <c r="A18" s="62">
        <v>14</v>
      </c>
      <c r="B18" s="92" t="s">
        <v>23</v>
      </c>
      <c r="C18" s="114">
        <v>350.97</v>
      </c>
      <c r="D18" s="114">
        <v>28.74</v>
      </c>
      <c r="E18" s="114">
        <v>98.43</v>
      </c>
      <c r="F18" s="136">
        <v>-0.15</v>
      </c>
      <c r="G18" s="188">
        <v>11897.29</v>
      </c>
      <c r="H18" s="189"/>
    </row>
    <row r="19" spans="1:8" ht="13.5" thickBot="1">
      <c r="A19" s="62">
        <v>15</v>
      </c>
      <c r="B19" s="92" t="s">
        <v>24</v>
      </c>
      <c r="C19" s="114">
        <v>466.02</v>
      </c>
      <c r="D19" s="114">
        <v>-37.03</v>
      </c>
      <c r="E19" s="114">
        <v>210.38</v>
      </c>
      <c r="F19" s="136">
        <v>-18.9</v>
      </c>
      <c r="G19" s="188">
        <v>8132.98</v>
      </c>
      <c r="H19" s="189"/>
    </row>
    <row r="20" spans="1:8" ht="13.5" thickBot="1">
      <c r="A20" s="62">
        <v>16</v>
      </c>
      <c r="B20" s="92" t="s">
        <v>25</v>
      </c>
      <c r="C20" s="114">
        <v>192.76</v>
      </c>
      <c r="D20" s="114">
        <v>-0.56</v>
      </c>
      <c r="E20" s="114">
        <v>80.88</v>
      </c>
      <c r="F20" s="136">
        <v>-1.28</v>
      </c>
      <c r="G20" s="188">
        <v>17848.15</v>
      </c>
      <c r="H20" s="189"/>
    </row>
    <row r="21" spans="1:8" ht="13.5" thickBot="1">
      <c r="A21" s="62">
        <v>17</v>
      </c>
      <c r="B21" s="92" t="s">
        <v>26</v>
      </c>
      <c r="C21" s="114">
        <v>292.15</v>
      </c>
      <c r="D21" s="114">
        <v>11.25</v>
      </c>
      <c r="E21" s="114">
        <v>69.58</v>
      </c>
      <c r="F21" s="136">
        <v>-3.38</v>
      </c>
      <c r="G21" s="188">
        <v>17084.8</v>
      </c>
      <c r="H21" s="189"/>
    </row>
    <row r="22" spans="1:8" ht="13.5" thickBot="1">
      <c r="A22" s="62">
        <v>18</v>
      </c>
      <c r="B22" s="92" t="s">
        <v>27</v>
      </c>
      <c r="C22" s="114">
        <v>246.91</v>
      </c>
      <c r="D22" s="114">
        <v>-0.27</v>
      </c>
      <c r="E22" s="114">
        <v>113.26</v>
      </c>
      <c r="F22" s="136">
        <v>-2.82</v>
      </c>
      <c r="G22" s="188">
        <v>13871.35</v>
      </c>
      <c r="H22" s="189"/>
    </row>
    <row r="23" spans="1:8" ht="13.5" thickBot="1">
      <c r="A23" s="62">
        <v>19</v>
      </c>
      <c r="B23" s="92" t="s">
        <v>28</v>
      </c>
      <c r="C23" s="114">
        <v>425.08</v>
      </c>
      <c r="D23" s="114">
        <v>0</v>
      </c>
      <c r="E23" s="114">
        <v>158.9</v>
      </c>
      <c r="F23" s="136">
        <v>-3.74</v>
      </c>
      <c r="G23" s="188">
        <v>7645.32</v>
      </c>
      <c r="H23" s="189"/>
    </row>
    <row r="24" spans="1:8" ht="13.5" thickBot="1">
      <c r="A24" s="62">
        <v>20</v>
      </c>
      <c r="B24" s="92" t="s">
        <v>29</v>
      </c>
      <c r="C24" s="114">
        <v>429.88</v>
      </c>
      <c r="D24" s="114">
        <v>13.57</v>
      </c>
      <c r="E24" s="114">
        <v>132.61</v>
      </c>
      <c r="F24" s="136">
        <v>0.73</v>
      </c>
      <c r="G24" s="188">
        <v>15030.77</v>
      </c>
      <c r="H24" s="189"/>
    </row>
    <row r="25" spans="1:8" ht="13.5" thickBot="1">
      <c r="A25" s="62">
        <v>21</v>
      </c>
      <c r="B25" s="92" t="s">
        <v>30</v>
      </c>
      <c r="C25" s="114">
        <v>203.34</v>
      </c>
      <c r="D25" s="114">
        <v>3.39</v>
      </c>
      <c r="E25" s="114">
        <v>88.74</v>
      </c>
      <c r="F25" s="136">
        <v>2.39</v>
      </c>
      <c r="G25" s="188">
        <v>11753.76</v>
      </c>
      <c r="H25" s="189"/>
    </row>
    <row r="26" spans="1:8" ht="13.5" thickBot="1">
      <c r="A26" s="62">
        <v>22</v>
      </c>
      <c r="B26" s="92" t="s">
        <v>31</v>
      </c>
      <c r="C26" s="114">
        <v>139.71</v>
      </c>
      <c r="D26" s="114">
        <v>-15.13</v>
      </c>
      <c r="E26" s="114">
        <v>45.36</v>
      </c>
      <c r="F26" s="136">
        <v>-10.69</v>
      </c>
      <c r="G26" s="188">
        <v>14862.77</v>
      </c>
      <c r="H26" s="189"/>
    </row>
    <row r="27" spans="1:8" ht="13.5" thickBot="1">
      <c r="A27" s="62">
        <v>23</v>
      </c>
      <c r="B27" s="92" t="s">
        <v>32</v>
      </c>
      <c r="C27" s="114">
        <v>139.55</v>
      </c>
      <c r="D27" s="114">
        <v>-2.52</v>
      </c>
      <c r="E27" s="114">
        <v>65.54</v>
      </c>
      <c r="F27" s="136">
        <v>-1.06</v>
      </c>
      <c r="G27" s="188">
        <v>16813.25</v>
      </c>
      <c r="H27" s="189"/>
    </row>
    <row r="28" spans="1:8" ht="13.5" thickBot="1">
      <c r="A28" s="62">
        <v>24</v>
      </c>
      <c r="B28" s="92" t="s">
        <v>33</v>
      </c>
      <c r="C28" s="114">
        <v>373.42</v>
      </c>
      <c r="D28" s="114">
        <v>-20.07</v>
      </c>
      <c r="E28" s="114">
        <v>117.19</v>
      </c>
      <c r="F28" s="136">
        <v>-8.58</v>
      </c>
      <c r="G28" s="188">
        <v>16095.69</v>
      </c>
      <c r="H28" s="189"/>
    </row>
    <row r="29" spans="1:8" ht="13.5" thickBot="1">
      <c r="A29" s="62">
        <v>25</v>
      </c>
      <c r="B29" s="92" t="s">
        <v>34</v>
      </c>
      <c r="C29" s="114">
        <v>510.13</v>
      </c>
      <c r="D29" s="114">
        <v>-7.04</v>
      </c>
      <c r="E29" s="114">
        <v>208.92</v>
      </c>
      <c r="F29" s="136">
        <v>-0.79</v>
      </c>
      <c r="G29" s="188">
        <v>12849.62</v>
      </c>
      <c r="H29" s="189"/>
    </row>
    <row r="30" spans="1:8" ht="13.5" thickBot="1">
      <c r="A30" s="62">
        <v>26</v>
      </c>
      <c r="B30" s="92" t="s">
        <v>35</v>
      </c>
      <c r="C30" s="114">
        <v>246</v>
      </c>
      <c r="D30" s="114">
        <v>-0.87</v>
      </c>
      <c r="E30" s="114">
        <v>111.45</v>
      </c>
      <c r="F30" s="136">
        <v>2.15</v>
      </c>
      <c r="G30" s="188">
        <v>8913.04</v>
      </c>
      <c r="H30" s="189"/>
    </row>
    <row r="31" spans="1:8" ht="13.5" thickBot="1">
      <c r="A31" s="62">
        <v>27</v>
      </c>
      <c r="B31" s="92" t="s">
        <v>36</v>
      </c>
      <c r="C31" s="114">
        <v>384.59</v>
      </c>
      <c r="D31" s="114">
        <v>0.76</v>
      </c>
      <c r="E31" s="114">
        <v>208.09</v>
      </c>
      <c r="F31" s="136">
        <v>3.26</v>
      </c>
      <c r="G31" s="188">
        <v>11870.06</v>
      </c>
      <c r="H31" s="189"/>
    </row>
    <row r="32" spans="1:8" ht="13.5" thickBot="1">
      <c r="A32" s="62">
        <v>28</v>
      </c>
      <c r="B32" s="92" t="s">
        <v>37</v>
      </c>
      <c r="C32" s="114">
        <v>894.94</v>
      </c>
      <c r="D32" s="114">
        <v>-49.36</v>
      </c>
      <c r="E32" s="114">
        <v>127.93</v>
      </c>
      <c r="F32" s="136">
        <v>-13.74</v>
      </c>
      <c r="G32" s="188">
        <v>1695.28</v>
      </c>
      <c r="H32" s="189"/>
    </row>
    <row r="33" spans="1:8" ht="13.5" thickBot="1">
      <c r="A33" s="62">
        <v>29</v>
      </c>
      <c r="B33" s="92" t="s">
        <v>38</v>
      </c>
      <c r="C33" s="114">
        <v>715.25</v>
      </c>
      <c r="D33" s="114">
        <v>0.05</v>
      </c>
      <c r="E33" s="114">
        <v>451.97</v>
      </c>
      <c r="F33" s="136">
        <v>-9.97</v>
      </c>
      <c r="G33" s="188">
        <v>1354.9</v>
      </c>
      <c r="H33" s="189"/>
    </row>
    <row r="34" spans="1:8" ht="13.5" thickBot="1">
      <c r="A34" s="62">
        <v>30</v>
      </c>
      <c r="B34" s="92" t="s">
        <v>39</v>
      </c>
      <c r="C34" s="114">
        <v>1380.61</v>
      </c>
      <c r="D34" s="114">
        <v>-133.67</v>
      </c>
      <c r="E34" s="114">
        <v>18.35</v>
      </c>
      <c r="F34" s="136">
        <v>18.35</v>
      </c>
      <c r="G34" s="188">
        <v>2615.29</v>
      </c>
      <c r="H34" s="189"/>
    </row>
    <row r="35" spans="1:8" ht="13.5" thickBot="1">
      <c r="A35" s="62">
        <v>31</v>
      </c>
      <c r="B35" s="92" t="s">
        <v>40</v>
      </c>
      <c r="C35" s="114">
        <v>180.61</v>
      </c>
      <c r="D35" s="114">
        <v>-28.12</v>
      </c>
      <c r="E35" s="114">
        <v>143.85</v>
      </c>
      <c r="F35" s="136">
        <v>-27.88</v>
      </c>
      <c r="G35" s="188">
        <v>342.13</v>
      </c>
      <c r="H35" s="189"/>
    </row>
    <row r="36" spans="1:8" ht="13.5" thickBot="1">
      <c r="A36" s="62">
        <v>32</v>
      </c>
      <c r="B36" s="92" t="s">
        <v>41</v>
      </c>
      <c r="C36" s="114">
        <v>133.79</v>
      </c>
      <c r="D36" s="114">
        <v>-1.57</v>
      </c>
      <c r="E36" s="114">
        <v>3.66</v>
      </c>
      <c r="F36" s="136">
        <v>0.35</v>
      </c>
      <c r="G36" s="188">
        <v>253.44</v>
      </c>
      <c r="H36" s="189"/>
    </row>
    <row r="37" spans="1:8" ht="13.5" thickBot="1">
      <c r="A37" s="62"/>
      <c r="B37" s="92" t="s">
        <v>4</v>
      </c>
      <c r="C37" s="114">
        <v>10945.13</v>
      </c>
      <c r="D37" s="114">
        <v>-516.17</v>
      </c>
      <c r="E37" s="114">
        <v>3628.1</v>
      </c>
      <c r="F37" s="136">
        <v>-173.97</v>
      </c>
      <c r="G37" s="188">
        <v>9483</v>
      </c>
      <c r="H37" s="189"/>
    </row>
    <row r="38" spans="1:8" ht="12.75" hidden="1">
      <c r="A38" s="71"/>
      <c r="B38" s="72"/>
      <c r="C38" s="108"/>
      <c r="D38" s="108"/>
      <c r="E38" s="108"/>
      <c r="F38" s="137"/>
      <c r="G38" s="72"/>
      <c r="H38" s="72"/>
    </row>
    <row r="39" spans="1:8" ht="12.75" hidden="1">
      <c r="A39" s="4"/>
      <c r="B39" s="2"/>
      <c r="C39" s="110"/>
      <c r="D39" s="110"/>
      <c r="E39" s="110"/>
      <c r="F39" s="138"/>
      <c r="G39" s="2"/>
      <c r="H39" s="2"/>
    </row>
    <row r="40" spans="1:8" ht="13.5" hidden="1" thickBot="1">
      <c r="A40" s="190" t="s">
        <v>4</v>
      </c>
      <c r="B40" s="191"/>
      <c r="C40" s="114">
        <f>ROUND(SUM(C4:C39),2)</f>
        <v>21890.26</v>
      </c>
      <c r="D40" s="114">
        <f>ROUND(SUM(D4:D39),2)</f>
        <v>-758.99</v>
      </c>
      <c r="E40" s="114">
        <f>ROUND(SUM(E4:E39),2)</f>
        <v>7256.2</v>
      </c>
      <c r="F40" s="136">
        <f>ROUND(SUM(F4:F39),2)</f>
        <v>-285.26</v>
      </c>
      <c r="G40" s="192"/>
      <c r="H40" s="193"/>
    </row>
  </sheetData>
  <sheetProtection/>
  <mergeCells count="41">
    <mergeCell ref="G35:H35"/>
    <mergeCell ref="G36:H36"/>
    <mergeCell ref="G37:H37"/>
    <mergeCell ref="A40:B40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G5:H5"/>
    <mergeCell ref="G6:H6"/>
    <mergeCell ref="G7:H7"/>
    <mergeCell ref="G8:H8"/>
    <mergeCell ref="G9:H9"/>
    <mergeCell ref="G10:H10"/>
    <mergeCell ref="A2:A3"/>
    <mergeCell ref="B2:B3"/>
    <mergeCell ref="C2:D2"/>
    <mergeCell ref="E2:F2"/>
    <mergeCell ref="G2:H2"/>
    <mergeCell ref="G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C1">
      <selection activeCell="K32" sqref="K32"/>
    </sheetView>
  </sheetViews>
  <sheetFormatPr defaultColWidth="9.00390625" defaultRowHeight="12.75"/>
  <cols>
    <col min="1" max="1" width="4.625" style="1" customWidth="1"/>
    <col min="2" max="2" width="21.375" style="1" customWidth="1"/>
    <col min="3" max="3" width="13.875" style="1" bestFit="1" customWidth="1"/>
    <col min="4" max="4" width="12.00390625" style="1" bestFit="1" customWidth="1"/>
    <col min="5" max="16384" width="9.125" style="1" customWidth="1"/>
  </cols>
  <sheetData>
    <row r="1" ht="13.5" thickBot="1">
      <c r="D1" s="1" t="s">
        <v>112</v>
      </c>
    </row>
    <row r="2" spans="1:4" s="3" customFormat="1" ht="39" customHeight="1">
      <c r="A2" s="158" t="s">
        <v>6</v>
      </c>
      <c r="B2" s="180" t="s">
        <v>5</v>
      </c>
      <c r="C2" s="160" t="s">
        <v>113</v>
      </c>
      <c r="D2" s="154"/>
    </row>
    <row r="3" spans="1:4" ht="12.75">
      <c r="A3" s="159"/>
      <c r="B3" s="182"/>
      <c r="C3" s="49" t="s">
        <v>1</v>
      </c>
      <c r="D3" s="51" t="s">
        <v>106</v>
      </c>
    </row>
    <row r="4" spans="1:4" ht="12.75" hidden="1">
      <c r="A4" s="4"/>
      <c r="B4" s="2"/>
      <c r="C4" s="118"/>
      <c r="D4" s="119"/>
    </row>
    <row r="5" spans="1:4" ht="13.5" thickBot="1">
      <c r="A5" s="62">
        <v>1</v>
      </c>
      <c r="B5" s="92" t="s">
        <v>10</v>
      </c>
      <c r="C5" s="97">
        <v>5.524</v>
      </c>
      <c r="D5" s="121">
        <v>0.124</v>
      </c>
    </row>
    <row r="6" spans="1:4" ht="13.5" thickBot="1">
      <c r="A6" s="62">
        <v>2</v>
      </c>
      <c r="B6" s="92" t="s">
        <v>11</v>
      </c>
      <c r="C6" s="97">
        <v>6.126</v>
      </c>
      <c r="D6" s="121">
        <v>0</v>
      </c>
    </row>
    <row r="7" spans="1:4" ht="13.5" thickBot="1">
      <c r="A7" s="62">
        <v>3</v>
      </c>
      <c r="B7" s="92" t="s">
        <v>12</v>
      </c>
      <c r="C7" s="97">
        <v>4.864</v>
      </c>
      <c r="D7" s="121">
        <v>0.242</v>
      </c>
    </row>
    <row r="8" spans="1:4" ht="13.5" thickBot="1">
      <c r="A8" s="62">
        <v>4</v>
      </c>
      <c r="B8" s="92" t="s">
        <v>13</v>
      </c>
      <c r="C8" s="97">
        <v>6.452</v>
      </c>
      <c r="D8" s="121">
        <v>0.362</v>
      </c>
    </row>
    <row r="9" spans="1:4" ht="13.5" thickBot="1">
      <c r="A9" s="62">
        <v>5</v>
      </c>
      <c r="B9" s="92" t="s">
        <v>14</v>
      </c>
      <c r="C9" s="97">
        <v>8.352</v>
      </c>
      <c r="D9" s="121">
        <v>0.303</v>
      </c>
    </row>
    <row r="10" spans="1:4" ht="13.5" thickBot="1">
      <c r="A10" s="62">
        <v>6</v>
      </c>
      <c r="B10" s="92" t="s">
        <v>15</v>
      </c>
      <c r="C10" s="97">
        <v>7.046</v>
      </c>
      <c r="D10" s="121">
        <v>-0.156</v>
      </c>
    </row>
    <row r="11" spans="1:4" ht="13.5" thickBot="1">
      <c r="A11" s="62">
        <v>7</v>
      </c>
      <c r="B11" s="92" t="s">
        <v>16</v>
      </c>
      <c r="C11" s="97">
        <v>5.345</v>
      </c>
      <c r="D11" s="121">
        <v>0.242</v>
      </c>
    </row>
    <row r="12" spans="1:4" ht="13.5" thickBot="1">
      <c r="A12" s="62">
        <v>8</v>
      </c>
      <c r="B12" s="92" t="s">
        <v>17</v>
      </c>
      <c r="C12" s="97">
        <v>8.861</v>
      </c>
      <c r="D12" s="121">
        <v>-0.114</v>
      </c>
    </row>
    <row r="13" spans="1:4" ht="13.5" thickBot="1">
      <c r="A13" s="62">
        <v>9</v>
      </c>
      <c r="B13" s="92" t="s">
        <v>18</v>
      </c>
      <c r="C13" s="97">
        <v>6.247</v>
      </c>
      <c r="D13" s="121">
        <v>-0.014</v>
      </c>
    </row>
    <row r="14" spans="1:4" ht="13.5" thickBot="1">
      <c r="A14" s="62">
        <v>10</v>
      </c>
      <c r="B14" s="92" t="s">
        <v>19</v>
      </c>
      <c r="C14" s="97">
        <v>4.794</v>
      </c>
      <c r="D14" s="121">
        <v>0.222</v>
      </c>
    </row>
    <row r="15" spans="1:4" ht="13.5" thickBot="1">
      <c r="A15" s="62">
        <v>11</v>
      </c>
      <c r="B15" s="92" t="s">
        <v>20</v>
      </c>
      <c r="C15" s="97">
        <v>8.537</v>
      </c>
      <c r="D15" s="121">
        <v>-0.006</v>
      </c>
    </row>
    <row r="16" spans="1:4" ht="13.5" thickBot="1">
      <c r="A16" s="62">
        <v>12</v>
      </c>
      <c r="B16" s="92" t="s">
        <v>21</v>
      </c>
      <c r="C16" s="97">
        <v>4.278</v>
      </c>
      <c r="D16" s="121">
        <v>0.078</v>
      </c>
    </row>
    <row r="17" spans="1:4" ht="13.5" thickBot="1">
      <c r="A17" s="62">
        <v>13</v>
      </c>
      <c r="B17" s="92" t="s">
        <v>22</v>
      </c>
      <c r="C17" s="97">
        <v>10.023</v>
      </c>
      <c r="D17" s="121">
        <v>0.24</v>
      </c>
    </row>
    <row r="18" spans="1:4" ht="13.5" thickBot="1">
      <c r="A18" s="62">
        <v>14</v>
      </c>
      <c r="B18" s="92" t="s">
        <v>23</v>
      </c>
      <c r="C18" s="97">
        <v>9.236</v>
      </c>
      <c r="D18" s="121">
        <v>0.974</v>
      </c>
    </row>
    <row r="19" spans="1:4" ht="13.5" thickBot="1">
      <c r="A19" s="62">
        <v>15</v>
      </c>
      <c r="B19" s="92" t="s">
        <v>24</v>
      </c>
      <c r="C19" s="97">
        <v>8.176</v>
      </c>
      <c r="D19" s="121">
        <v>1.189</v>
      </c>
    </row>
    <row r="20" spans="1:4" ht="13.5" thickBot="1">
      <c r="A20" s="62">
        <v>16</v>
      </c>
      <c r="B20" s="92" t="s">
        <v>25</v>
      </c>
      <c r="C20" s="97">
        <v>8.381</v>
      </c>
      <c r="D20" s="121">
        <v>0.946</v>
      </c>
    </row>
    <row r="21" spans="1:4" ht="13.5" thickBot="1">
      <c r="A21" s="62">
        <v>17</v>
      </c>
      <c r="B21" s="92" t="s">
        <v>26</v>
      </c>
      <c r="C21" s="97">
        <v>6.086</v>
      </c>
      <c r="D21" s="121">
        <v>0.468</v>
      </c>
    </row>
    <row r="22" spans="1:4" ht="13.5" thickBot="1">
      <c r="A22" s="62">
        <v>18</v>
      </c>
      <c r="B22" s="92" t="s">
        <v>27</v>
      </c>
      <c r="C22" s="97">
        <v>5.612</v>
      </c>
      <c r="D22" s="121">
        <v>0.119</v>
      </c>
    </row>
    <row r="23" spans="1:4" ht="13.5" thickBot="1">
      <c r="A23" s="62">
        <v>19</v>
      </c>
      <c r="B23" s="92" t="s">
        <v>28</v>
      </c>
      <c r="C23" s="97">
        <v>7.205</v>
      </c>
      <c r="D23" s="121">
        <v>0.12</v>
      </c>
    </row>
    <row r="24" spans="1:4" ht="13.5" thickBot="1">
      <c r="A24" s="62">
        <v>20</v>
      </c>
      <c r="B24" s="92" t="s">
        <v>29</v>
      </c>
      <c r="C24" s="97">
        <v>7.412</v>
      </c>
      <c r="D24" s="121">
        <v>0.697</v>
      </c>
    </row>
    <row r="25" spans="1:4" ht="13.5" thickBot="1">
      <c r="A25" s="62">
        <v>21</v>
      </c>
      <c r="B25" s="92" t="s">
        <v>30</v>
      </c>
      <c r="C25" s="97">
        <v>6.354</v>
      </c>
      <c r="D25" s="121">
        <v>0.641</v>
      </c>
    </row>
    <row r="26" spans="1:4" ht="13.5" thickBot="1">
      <c r="A26" s="62">
        <v>22</v>
      </c>
      <c r="B26" s="92" t="s">
        <v>31</v>
      </c>
      <c r="C26" s="97">
        <v>7.353</v>
      </c>
      <c r="D26" s="121">
        <v>-0.02</v>
      </c>
    </row>
    <row r="27" spans="1:4" ht="13.5" thickBot="1">
      <c r="A27" s="62">
        <v>23</v>
      </c>
      <c r="B27" s="92" t="s">
        <v>32</v>
      </c>
      <c r="C27" s="97">
        <v>6.978</v>
      </c>
      <c r="D27" s="121">
        <v>0.801</v>
      </c>
    </row>
    <row r="28" spans="1:4" ht="13.5" thickBot="1">
      <c r="A28" s="62">
        <v>24</v>
      </c>
      <c r="B28" s="92" t="s">
        <v>33</v>
      </c>
      <c r="C28" s="97">
        <v>5.335</v>
      </c>
      <c r="D28" s="121">
        <v>-0.286</v>
      </c>
    </row>
    <row r="29" spans="1:4" ht="13.5" thickBot="1">
      <c r="A29" s="62">
        <v>25</v>
      </c>
      <c r="B29" s="92" t="s">
        <v>34</v>
      </c>
      <c r="C29" s="97">
        <v>7.614</v>
      </c>
      <c r="D29" s="121">
        <v>0.226</v>
      </c>
    </row>
    <row r="30" spans="1:4" ht="13.5" thickBot="1">
      <c r="A30" s="62">
        <v>26</v>
      </c>
      <c r="B30" s="92" t="s">
        <v>35</v>
      </c>
      <c r="C30" s="97">
        <v>8.483</v>
      </c>
      <c r="D30" s="121">
        <v>-0.334</v>
      </c>
    </row>
    <row r="31" spans="1:4" ht="13.5" thickBot="1">
      <c r="A31" s="62">
        <v>27</v>
      </c>
      <c r="B31" s="92" t="s">
        <v>36</v>
      </c>
      <c r="C31" s="97">
        <v>9.38</v>
      </c>
      <c r="D31" s="121">
        <v>0.657</v>
      </c>
    </row>
    <row r="32" spans="1:4" ht="13.5" thickBot="1">
      <c r="A32" s="62">
        <v>28</v>
      </c>
      <c r="B32" s="92" t="s">
        <v>37</v>
      </c>
      <c r="C32" s="97">
        <v>8.605</v>
      </c>
      <c r="D32" s="121">
        <v>-0.563</v>
      </c>
    </row>
    <row r="33" spans="1:4" ht="13.5" thickBot="1">
      <c r="A33" s="62">
        <v>29</v>
      </c>
      <c r="B33" s="92" t="s">
        <v>38</v>
      </c>
      <c r="C33" s="97">
        <v>9.289</v>
      </c>
      <c r="D33" s="121">
        <v>0.459</v>
      </c>
    </row>
    <row r="34" spans="1:4" ht="13.5" thickBot="1">
      <c r="A34" s="62">
        <v>30</v>
      </c>
      <c r="B34" s="92" t="s">
        <v>39</v>
      </c>
      <c r="C34" s="97">
        <v>9.328</v>
      </c>
      <c r="D34" s="121">
        <v>-1.336</v>
      </c>
    </row>
    <row r="35" spans="1:4" ht="13.5" thickBot="1">
      <c r="A35" s="62">
        <v>31</v>
      </c>
      <c r="B35" s="92" t="s">
        <v>40</v>
      </c>
      <c r="C35" s="97">
        <v>4.515</v>
      </c>
      <c r="D35" s="121">
        <v>-0.703</v>
      </c>
    </row>
    <row r="36" spans="1:4" ht="13.5" thickBot="1">
      <c r="A36" s="62">
        <v>32</v>
      </c>
      <c r="B36" s="92" t="s">
        <v>41</v>
      </c>
      <c r="C36" s="97">
        <v>7.042</v>
      </c>
      <c r="D36" s="121">
        <v>-0.92</v>
      </c>
    </row>
    <row r="37" spans="1:4" ht="13.5" thickBot="1">
      <c r="A37" s="62"/>
      <c r="B37" s="92" t="s">
        <v>4</v>
      </c>
      <c r="C37" s="97">
        <v>7.533</v>
      </c>
      <c r="D37" s="121">
        <v>-0.002</v>
      </c>
    </row>
    <row r="38" spans="1:4" ht="12.75" hidden="1">
      <c r="A38" s="71"/>
      <c r="B38" s="72"/>
      <c r="C38" s="72"/>
      <c r="D38" s="139"/>
    </row>
    <row r="39" spans="1:4" ht="12.75" hidden="1">
      <c r="A39" s="4"/>
      <c r="B39" s="2"/>
      <c r="C39" s="2"/>
      <c r="D39" s="7"/>
    </row>
    <row r="40" spans="1:4" ht="13.5" hidden="1" thickBot="1">
      <c r="A40" s="155" t="s">
        <v>86</v>
      </c>
      <c r="B40" s="156"/>
      <c r="C40" s="8"/>
      <c r="D40" s="131"/>
    </row>
  </sheetData>
  <sheetProtection/>
  <mergeCells count="4">
    <mergeCell ref="A2:A3"/>
    <mergeCell ref="B2:B3"/>
    <mergeCell ref="C2:D2"/>
    <mergeCell ref="A40:B4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8.375" style="1" customWidth="1"/>
    <col min="4" max="4" width="7.375" style="1" customWidth="1"/>
    <col min="5" max="5" width="9.625" style="1" customWidth="1"/>
    <col min="6" max="6" width="8.625" style="1" customWidth="1"/>
    <col min="7" max="7" width="8.25390625" style="1" customWidth="1"/>
    <col min="8" max="8" width="8.00390625" style="1" customWidth="1"/>
    <col min="9" max="9" width="12.75390625" style="1" customWidth="1"/>
    <col min="10" max="10" width="8.625" style="1" customWidth="1"/>
    <col min="11" max="16384" width="9.125" style="1" customWidth="1"/>
  </cols>
  <sheetData>
    <row r="1" spans="2:10" ht="13.5" thickBot="1">
      <c r="B1" s="140" t="s">
        <v>114</v>
      </c>
      <c r="C1" s="140"/>
      <c r="D1" s="140"/>
      <c r="E1" s="140"/>
      <c r="F1" s="140"/>
      <c r="G1" s="140"/>
      <c r="H1" s="140"/>
      <c r="I1" s="194" t="s">
        <v>115</v>
      </c>
      <c r="J1" s="194"/>
    </row>
    <row r="2" spans="1:10" s="3" customFormat="1" ht="44.25" customHeight="1">
      <c r="A2" s="46" t="s">
        <v>75</v>
      </c>
      <c r="B2" s="26" t="s">
        <v>5</v>
      </c>
      <c r="C2" s="160" t="s">
        <v>116</v>
      </c>
      <c r="D2" s="160"/>
      <c r="E2" s="183" t="s">
        <v>117</v>
      </c>
      <c r="F2" s="153"/>
      <c r="G2" s="160" t="s">
        <v>118</v>
      </c>
      <c r="H2" s="160"/>
      <c r="I2" s="183" t="s">
        <v>119</v>
      </c>
      <c r="J2" s="184"/>
    </row>
    <row r="3" spans="1:10" ht="12.75">
      <c r="A3" s="142" t="s">
        <v>78</v>
      </c>
      <c r="B3" s="143"/>
      <c r="C3" s="49" t="s">
        <v>1</v>
      </c>
      <c r="D3" s="49" t="s">
        <v>106</v>
      </c>
      <c r="E3" s="49" t="s">
        <v>1</v>
      </c>
      <c r="F3" s="49" t="s">
        <v>106</v>
      </c>
      <c r="G3" s="49" t="s">
        <v>1</v>
      </c>
      <c r="H3" s="49" t="s">
        <v>106</v>
      </c>
      <c r="I3" s="49" t="s">
        <v>1</v>
      </c>
      <c r="J3" s="51" t="s">
        <v>106</v>
      </c>
    </row>
    <row r="4" spans="1:10" ht="12.75" hidden="1">
      <c r="A4" s="4"/>
      <c r="B4" s="2"/>
      <c r="C4" s="118"/>
      <c r="D4" s="118"/>
      <c r="E4" s="118"/>
      <c r="F4" s="118"/>
      <c r="G4" s="118"/>
      <c r="H4" s="118"/>
      <c r="I4" s="118"/>
      <c r="J4" s="119"/>
    </row>
    <row r="5" spans="1:10" ht="13.5" thickBot="1">
      <c r="A5" s="144">
        <v>1</v>
      </c>
      <c r="B5" s="92" t="s">
        <v>10</v>
      </c>
      <c r="C5" s="114">
        <v>1.8</v>
      </c>
      <c r="D5" s="114">
        <v>-0.03</v>
      </c>
      <c r="E5" s="93">
        <v>9.73</v>
      </c>
      <c r="F5" s="93">
        <v>-0.54</v>
      </c>
      <c r="G5" s="97">
        <v>23.94</v>
      </c>
      <c r="H5" s="97">
        <v>-0.36</v>
      </c>
      <c r="I5" s="97">
        <v>13.29</v>
      </c>
      <c r="J5" s="121">
        <v>0.03</v>
      </c>
    </row>
    <row r="6" spans="1:10" ht="13.5" thickBot="1">
      <c r="A6" s="144">
        <v>2</v>
      </c>
      <c r="B6" s="92" t="s">
        <v>11</v>
      </c>
      <c r="C6" s="114">
        <v>1.41</v>
      </c>
      <c r="D6" s="114">
        <v>-0.01</v>
      </c>
      <c r="E6" s="93">
        <v>9.09</v>
      </c>
      <c r="F6" s="93">
        <v>0.09</v>
      </c>
      <c r="G6" s="97">
        <v>25.45</v>
      </c>
      <c r="H6" s="97">
        <v>0</v>
      </c>
      <c r="I6" s="97">
        <v>18.03</v>
      </c>
      <c r="J6" s="121">
        <v>0.09</v>
      </c>
    </row>
    <row r="7" spans="1:10" ht="13.5" thickBot="1">
      <c r="A7" s="144">
        <v>3</v>
      </c>
      <c r="B7" s="92" t="s">
        <v>12</v>
      </c>
      <c r="C7" s="114">
        <v>1.17</v>
      </c>
      <c r="D7" s="114">
        <v>0.01</v>
      </c>
      <c r="E7" s="93">
        <v>9.2</v>
      </c>
      <c r="F7" s="93">
        <v>0</v>
      </c>
      <c r="G7" s="97">
        <v>19.98</v>
      </c>
      <c r="H7" s="97">
        <v>0.17</v>
      </c>
      <c r="I7" s="97">
        <v>17.1</v>
      </c>
      <c r="J7" s="121">
        <v>0</v>
      </c>
    </row>
    <row r="8" spans="1:10" ht="13.5" thickBot="1">
      <c r="A8" s="144">
        <v>4</v>
      </c>
      <c r="B8" s="92" t="s">
        <v>13</v>
      </c>
      <c r="C8" s="114">
        <v>1.77</v>
      </c>
      <c r="D8" s="114">
        <v>0.09</v>
      </c>
      <c r="E8" s="93">
        <v>8.27</v>
      </c>
      <c r="F8" s="93">
        <v>0.43</v>
      </c>
      <c r="G8" s="97">
        <v>19.61</v>
      </c>
      <c r="H8" s="97">
        <v>-0.28</v>
      </c>
      <c r="I8" s="97">
        <v>11.09</v>
      </c>
      <c r="J8" s="121">
        <v>-0.76</v>
      </c>
    </row>
    <row r="9" spans="1:10" ht="13.5" thickBot="1">
      <c r="A9" s="144">
        <v>5</v>
      </c>
      <c r="B9" s="92" t="s">
        <v>14</v>
      </c>
      <c r="C9" s="114">
        <v>2.15</v>
      </c>
      <c r="D9" s="114">
        <v>0.11</v>
      </c>
      <c r="E9" s="93">
        <v>9.78</v>
      </c>
      <c r="F9" s="93">
        <v>-0.17</v>
      </c>
      <c r="G9" s="97">
        <v>21.84</v>
      </c>
      <c r="H9" s="97">
        <v>0.46</v>
      </c>
      <c r="I9" s="97">
        <v>10.18</v>
      </c>
      <c r="J9" s="121">
        <v>-0.31</v>
      </c>
    </row>
    <row r="10" spans="1:10" ht="13.5" thickBot="1">
      <c r="A10" s="144">
        <v>6</v>
      </c>
      <c r="B10" s="92" t="s">
        <v>15</v>
      </c>
      <c r="C10" s="114">
        <v>1.6</v>
      </c>
      <c r="D10" s="114">
        <v>0.02</v>
      </c>
      <c r="E10" s="93">
        <v>8.72</v>
      </c>
      <c r="F10" s="93">
        <v>0.02</v>
      </c>
      <c r="G10" s="97">
        <v>20.06</v>
      </c>
      <c r="H10" s="97">
        <v>0.05</v>
      </c>
      <c r="I10" s="97">
        <v>12.53</v>
      </c>
      <c r="J10" s="121">
        <v>-0.09</v>
      </c>
    </row>
    <row r="11" spans="1:10" ht="13.5" thickBot="1">
      <c r="A11" s="144">
        <v>7</v>
      </c>
      <c r="B11" s="92" t="s">
        <v>16</v>
      </c>
      <c r="C11" s="114">
        <v>1.36</v>
      </c>
      <c r="D11" s="114">
        <v>0.01</v>
      </c>
      <c r="E11" s="93">
        <v>8.95</v>
      </c>
      <c r="F11" s="93">
        <v>-0.03</v>
      </c>
      <c r="G11" s="97">
        <v>22.05</v>
      </c>
      <c r="H11" s="97">
        <v>-0.28</v>
      </c>
      <c r="I11" s="97">
        <v>16.21</v>
      </c>
      <c r="J11" s="121">
        <v>-0.29</v>
      </c>
    </row>
    <row r="12" spans="1:10" ht="13.5" thickBot="1">
      <c r="A12" s="144">
        <v>8</v>
      </c>
      <c r="B12" s="92" t="s">
        <v>17</v>
      </c>
      <c r="C12" s="114">
        <v>2.36</v>
      </c>
      <c r="D12" s="114">
        <v>-0.14</v>
      </c>
      <c r="E12" s="93">
        <v>7.41</v>
      </c>
      <c r="F12" s="93">
        <v>-0.09</v>
      </c>
      <c r="G12" s="97">
        <v>22.68</v>
      </c>
      <c r="H12" s="97">
        <v>-0.81</v>
      </c>
      <c r="I12" s="97">
        <v>9.62</v>
      </c>
      <c r="J12" s="121">
        <v>0.24</v>
      </c>
    </row>
    <row r="13" spans="1:10" ht="13.5" thickBot="1">
      <c r="A13" s="144">
        <v>9</v>
      </c>
      <c r="B13" s="92" t="s">
        <v>18</v>
      </c>
      <c r="C13" s="114">
        <v>2.31</v>
      </c>
      <c r="D13" s="114">
        <v>0.11</v>
      </c>
      <c r="E13" s="93">
        <v>8.29</v>
      </c>
      <c r="F13" s="93">
        <v>-0.02</v>
      </c>
      <c r="G13" s="97">
        <v>21.57</v>
      </c>
      <c r="H13" s="97">
        <v>-0.04</v>
      </c>
      <c r="I13" s="97">
        <v>9.33</v>
      </c>
      <c r="J13" s="121">
        <v>-0.48</v>
      </c>
    </row>
    <row r="14" spans="1:10" ht="13.5" thickBot="1">
      <c r="A14" s="144">
        <v>10</v>
      </c>
      <c r="B14" s="92" t="s">
        <v>19</v>
      </c>
      <c r="C14" s="114">
        <v>1.46</v>
      </c>
      <c r="D14" s="114">
        <v>-0.04</v>
      </c>
      <c r="E14" s="93">
        <v>11.66</v>
      </c>
      <c r="F14" s="93">
        <v>0.17</v>
      </c>
      <c r="G14" s="97">
        <v>27.39</v>
      </c>
      <c r="H14" s="97">
        <v>-0.04</v>
      </c>
      <c r="I14" s="97">
        <v>18.8</v>
      </c>
      <c r="J14" s="121">
        <v>0.53</v>
      </c>
    </row>
    <row r="15" spans="1:10" ht="13.5" thickBot="1">
      <c r="A15" s="144">
        <v>11</v>
      </c>
      <c r="B15" s="92" t="s">
        <v>20</v>
      </c>
      <c r="C15" s="114">
        <v>2.35</v>
      </c>
      <c r="D15" s="114">
        <v>0.02</v>
      </c>
      <c r="E15" s="93">
        <v>9.81</v>
      </c>
      <c r="F15" s="93">
        <v>-0.05</v>
      </c>
      <c r="G15" s="97">
        <v>21.74</v>
      </c>
      <c r="H15" s="97">
        <v>-0.15</v>
      </c>
      <c r="I15" s="97">
        <v>9.25</v>
      </c>
      <c r="J15" s="121">
        <v>-0.15</v>
      </c>
    </row>
    <row r="16" spans="1:10" ht="13.5" thickBot="1">
      <c r="A16" s="144">
        <v>12</v>
      </c>
      <c r="B16" s="92" t="s">
        <v>21</v>
      </c>
      <c r="C16" s="114">
        <v>1.03</v>
      </c>
      <c r="D16" s="114">
        <v>0</v>
      </c>
      <c r="E16" s="93">
        <v>9.37</v>
      </c>
      <c r="F16" s="93">
        <v>0.09</v>
      </c>
      <c r="G16" s="97">
        <v>19.74</v>
      </c>
      <c r="H16" s="97">
        <v>-0.07</v>
      </c>
      <c r="I16" s="97">
        <v>19.17</v>
      </c>
      <c r="J16" s="121">
        <v>-0.13</v>
      </c>
    </row>
    <row r="17" spans="1:10" ht="13.5" thickBot="1">
      <c r="A17" s="144">
        <v>13</v>
      </c>
      <c r="B17" s="92" t="s">
        <v>22</v>
      </c>
      <c r="C17" s="114">
        <v>2.24</v>
      </c>
      <c r="D17" s="114">
        <v>0.15</v>
      </c>
      <c r="E17" s="93">
        <v>12.74</v>
      </c>
      <c r="F17" s="93">
        <v>-0.05</v>
      </c>
      <c r="G17" s="97">
        <v>24.66</v>
      </c>
      <c r="H17" s="97">
        <v>0.07</v>
      </c>
      <c r="I17" s="97">
        <v>10.98</v>
      </c>
      <c r="J17" s="121">
        <v>-0.76</v>
      </c>
    </row>
    <row r="18" spans="1:10" ht="13.5" thickBot="1">
      <c r="A18" s="144">
        <v>14</v>
      </c>
      <c r="B18" s="92" t="s">
        <v>23</v>
      </c>
      <c r="C18" s="114">
        <v>2.52</v>
      </c>
      <c r="D18" s="114">
        <v>0.26</v>
      </c>
      <c r="E18" s="93">
        <v>9.36</v>
      </c>
      <c r="F18" s="93">
        <v>-0.07</v>
      </c>
      <c r="G18" s="97">
        <v>24.54</v>
      </c>
      <c r="H18" s="97">
        <v>2.01</v>
      </c>
      <c r="I18" s="97">
        <v>9.76</v>
      </c>
      <c r="J18" s="121">
        <v>-0.21</v>
      </c>
    </row>
    <row r="19" spans="1:10" ht="13.5" thickBot="1">
      <c r="A19" s="144">
        <v>15</v>
      </c>
      <c r="B19" s="92" t="s">
        <v>24</v>
      </c>
      <c r="C19" s="114">
        <v>1.47</v>
      </c>
      <c r="D19" s="114">
        <v>-0.08</v>
      </c>
      <c r="E19" s="93">
        <v>8.84</v>
      </c>
      <c r="F19" s="93">
        <v>-0.27</v>
      </c>
      <c r="G19" s="97">
        <v>20.35</v>
      </c>
      <c r="H19" s="97">
        <v>-0.52</v>
      </c>
      <c r="I19" s="97">
        <v>13.81</v>
      </c>
      <c r="J19" s="121">
        <v>0.32</v>
      </c>
    </row>
    <row r="20" spans="1:10" ht="13.5" thickBot="1">
      <c r="A20" s="144">
        <v>16</v>
      </c>
      <c r="B20" s="92" t="s">
        <v>25</v>
      </c>
      <c r="C20" s="114">
        <v>1.85</v>
      </c>
      <c r="D20" s="114">
        <v>0.18</v>
      </c>
      <c r="E20" s="93">
        <v>9</v>
      </c>
      <c r="F20" s="93">
        <v>-0.01</v>
      </c>
      <c r="G20" s="97">
        <v>21.9</v>
      </c>
      <c r="H20" s="97">
        <v>-0.07</v>
      </c>
      <c r="I20" s="97">
        <v>11.82</v>
      </c>
      <c r="J20" s="121">
        <v>-1.31</v>
      </c>
    </row>
    <row r="21" spans="1:10" ht="13.5" thickBot="1">
      <c r="A21" s="144">
        <v>17</v>
      </c>
      <c r="B21" s="92" t="s">
        <v>26</v>
      </c>
      <c r="C21" s="114">
        <v>1.67</v>
      </c>
      <c r="D21" s="114">
        <v>0.13</v>
      </c>
      <c r="E21" s="93">
        <v>9.04</v>
      </c>
      <c r="F21" s="93">
        <v>0.15</v>
      </c>
      <c r="G21" s="97">
        <v>21.8</v>
      </c>
      <c r="H21" s="97">
        <v>0.36</v>
      </c>
      <c r="I21" s="97">
        <v>13.02</v>
      </c>
      <c r="J21" s="121">
        <v>-0.9</v>
      </c>
    </row>
    <row r="22" spans="1:10" ht="13.5" thickBot="1">
      <c r="A22" s="144">
        <v>18</v>
      </c>
      <c r="B22" s="92" t="s">
        <v>27</v>
      </c>
      <c r="C22" s="114">
        <v>0.96</v>
      </c>
      <c r="D22" s="114">
        <v>0.04</v>
      </c>
      <c r="E22" s="93">
        <v>7.92</v>
      </c>
      <c r="F22" s="93">
        <v>0.02</v>
      </c>
      <c r="G22" s="97">
        <v>17.39</v>
      </c>
      <c r="H22" s="97">
        <v>0.1</v>
      </c>
      <c r="I22" s="97">
        <v>18.19</v>
      </c>
      <c r="J22" s="121">
        <v>-0.5</v>
      </c>
    </row>
    <row r="23" spans="1:10" ht="13.5" thickBot="1">
      <c r="A23" s="144">
        <v>19</v>
      </c>
      <c r="B23" s="92" t="s">
        <v>28</v>
      </c>
      <c r="C23" s="114">
        <v>1.75</v>
      </c>
      <c r="D23" s="114">
        <v>0</v>
      </c>
      <c r="E23" s="93">
        <v>7.77</v>
      </c>
      <c r="F23" s="93">
        <v>0</v>
      </c>
      <c r="G23" s="97">
        <v>19.77</v>
      </c>
      <c r="H23" s="97">
        <v>0</v>
      </c>
      <c r="I23" s="97">
        <v>11.32</v>
      </c>
      <c r="J23" s="121">
        <v>0.01</v>
      </c>
    </row>
    <row r="24" spans="1:10" ht="13.5" thickBot="1">
      <c r="A24" s="144">
        <v>20</v>
      </c>
      <c r="B24" s="92" t="s">
        <v>29</v>
      </c>
      <c r="C24" s="114">
        <v>1.57</v>
      </c>
      <c r="D24" s="114">
        <v>0.1</v>
      </c>
      <c r="E24" s="93">
        <v>9</v>
      </c>
      <c r="F24" s="93">
        <v>0.04</v>
      </c>
      <c r="G24" s="97">
        <v>21.28</v>
      </c>
      <c r="H24" s="97">
        <v>0.57</v>
      </c>
      <c r="I24" s="97">
        <v>13.58</v>
      </c>
      <c r="J24" s="121">
        <v>-0.49</v>
      </c>
    </row>
    <row r="25" spans="1:10" ht="13.5" thickBot="1">
      <c r="A25" s="144">
        <v>21</v>
      </c>
      <c r="B25" s="92" t="s">
        <v>30</v>
      </c>
      <c r="C25" s="114">
        <v>1.84</v>
      </c>
      <c r="D25" s="114">
        <v>0.03</v>
      </c>
      <c r="E25" s="93">
        <v>9.83</v>
      </c>
      <c r="F25" s="93">
        <v>-0.1</v>
      </c>
      <c r="G25" s="97">
        <v>20.54</v>
      </c>
      <c r="H25" s="97">
        <v>0.14</v>
      </c>
      <c r="I25" s="97">
        <v>11.14</v>
      </c>
      <c r="J25" s="121">
        <v>-0.16</v>
      </c>
    </row>
    <row r="26" spans="1:10" ht="13.5" thickBot="1">
      <c r="A26" s="144">
        <v>22</v>
      </c>
      <c r="B26" s="92" t="s">
        <v>31</v>
      </c>
      <c r="C26" s="114">
        <v>1.61</v>
      </c>
      <c r="D26" s="114">
        <v>-0.06</v>
      </c>
      <c r="E26" s="93">
        <v>9.23</v>
      </c>
      <c r="F26" s="93">
        <v>-0.27</v>
      </c>
      <c r="G26" s="97">
        <v>21.17</v>
      </c>
      <c r="H26" s="97">
        <v>-0.95</v>
      </c>
      <c r="I26" s="97">
        <v>13.17</v>
      </c>
      <c r="J26" s="121">
        <v>-0.08</v>
      </c>
    </row>
    <row r="27" spans="1:10" ht="13.5" thickBot="1">
      <c r="A27" s="144">
        <v>23</v>
      </c>
      <c r="B27" s="92" t="s">
        <v>32</v>
      </c>
      <c r="C27" s="114">
        <v>1.44</v>
      </c>
      <c r="D27" s="114">
        <v>0</v>
      </c>
      <c r="E27" s="93">
        <v>9.08</v>
      </c>
      <c r="F27" s="93">
        <v>-0.13</v>
      </c>
      <c r="G27" s="97">
        <v>22.88</v>
      </c>
      <c r="H27" s="97">
        <v>-0.03</v>
      </c>
      <c r="I27" s="97">
        <v>15.88</v>
      </c>
      <c r="J27" s="121">
        <v>0.01</v>
      </c>
    </row>
    <row r="28" spans="1:10" ht="13.5" thickBot="1">
      <c r="A28" s="144">
        <v>24</v>
      </c>
      <c r="B28" s="92" t="s">
        <v>33</v>
      </c>
      <c r="C28" s="114">
        <v>1.48</v>
      </c>
      <c r="D28" s="114">
        <v>-0.03</v>
      </c>
      <c r="E28" s="93">
        <v>8.84</v>
      </c>
      <c r="F28" s="93">
        <v>-0.16</v>
      </c>
      <c r="G28" s="97">
        <v>20.75</v>
      </c>
      <c r="H28" s="97">
        <v>-0.64</v>
      </c>
      <c r="I28" s="97">
        <v>14.02</v>
      </c>
      <c r="J28" s="121">
        <v>-0.12</v>
      </c>
    </row>
    <row r="29" spans="1:10" ht="13.5" thickBot="1">
      <c r="A29" s="144">
        <v>25</v>
      </c>
      <c r="B29" s="92" t="s">
        <v>34</v>
      </c>
      <c r="C29" s="114">
        <v>1.99</v>
      </c>
      <c r="D29" s="114">
        <v>-0.03</v>
      </c>
      <c r="E29" s="93">
        <v>9.42</v>
      </c>
      <c r="F29" s="93">
        <v>-0.03</v>
      </c>
      <c r="G29" s="97">
        <v>25.13</v>
      </c>
      <c r="H29" s="97">
        <v>-0.1</v>
      </c>
      <c r="I29" s="97">
        <v>12.62</v>
      </c>
      <c r="J29" s="121">
        <v>0.14</v>
      </c>
    </row>
    <row r="30" spans="1:10" ht="13.5" thickBot="1">
      <c r="A30" s="144">
        <v>26</v>
      </c>
      <c r="B30" s="92" t="s">
        <v>35</v>
      </c>
      <c r="C30" s="114">
        <v>3.77</v>
      </c>
      <c r="D30" s="114">
        <v>0.03</v>
      </c>
      <c r="E30" s="93">
        <v>7.89</v>
      </c>
      <c r="F30" s="93">
        <v>0.09</v>
      </c>
      <c r="G30" s="97">
        <v>18.78</v>
      </c>
      <c r="H30" s="97">
        <v>-0.07</v>
      </c>
      <c r="I30" s="97">
        <v>4.98</v>
      </c>
      <c r="J30" s="121">
        <v>-0.05</v>
      </c>
    </row>
    <row r="31" spans="1:10" ht="13.5" thickBot="1">
      <c r="A31" s="144">
        <v>27</v>
      </c>
      <c r="B31" s="92" t="s">
        <v>36</v>
      </c>
      <c r="C31" s="114">
        <v>2.18</v>
      </c>
      <c r="D31" s="114">
        <v>0.04</v>
      </c>
      <c r="E31" s="93">
        <v>7.27</v>
      </c>
      <c r="F31" s="93">
        <v>0</v>
      </c>
      <c r="G31" s="97">
        <v>19.52</v>
      </c>
      <c r="H31" s="97">
        <v>-0.16</v>
      </c>
      <c r="I31" s="97">
        <v>8.97</v>
      </c>
      <c r="J31" s="121">
        <v>-0.22</v>
      </c>
    </row>
    <row r="32" spans="1:10" ht="13.5" thickBot="1">
      <c r="A32" s="144">
        <v>28</v>
      </c>
      <c r="B32" s="92" t="s">
        <v>37</v>
      </c>
      <c r="C32" s="114">
        <v>1.69</v>
      </c>
      <c r="D32" s="114">
        <v>0.02</v>
      </c>
      <c r="E32" s="93">
        <v>9.19</v>
      </c>
      <c r="F32" s="93">
        <v>0.45</v>
      </c>
      <c r="G32" s="97">
        <v>27.88</v>
      </c>
      <c r="H32" s="97">
        <v>-0.22</v>
      </c>
      <c r="I32" s="97">
        <v>16.54</v>
      </c>
      <c r="J32" s="121">
        <v>-0.34</v>
      </c>
    </row>
    <row r="33" spans="1:10" ht="13.5" thickBot="1">
      <c r="A33" s="144">
        <v>29</v>
      </c>
      <c r="B33" s="92" t="s">
        <v>38</v>
      </c>
      <c r="C33" s="114">
        <v>2.93</v>
      </c>
      <c r="D33" s="114">
        <v>0.06</v>
      </c>
      <c r="E33" s="93">
        <v>8.47</v>
      </c>
      <c r="F33" s="93">
        <v>0</v>
      </c>
      <c r="G33" s="97">
        <v>19.33</v>
      </c>
      <c r="H33" s="97">
        <v>0</v>
      </c>
      <c r="I33" s="97">
        <v>6.6</v>
      </c>
      <c r="J33" s="121">
        <v>-0.15</v>
      </c>
    </row>
    <row r="34" spans="1:10" ht="13.5" thickBot="1">
      <c r="A34" s="144">
        <v>30</v>
      </c>
      <c r="B34" s="92" t="s">
        <v>39</v>
      </c>
      <c r="C34" s="114">
        <v>1.16</v>
      </c>
      <c r="D34" s="114">
        <v>-0.21</v>
      </c>
      <c r="E34" s="93">
        <v>9.9</v>
      </c>
      <c r="F34" s="93">
        <v>1.21</v>
      </c>
      <c r="G34" s="97">
        <v>29.63</v>
      </c>
      <c r="H34" s="97">
        <v>-6.95</v>
      </c>
      <c r="I34" s="97">
        <v>25.54</v>
      </c>
      <c r="J34" s="121">
        <v>-1.25</v>
      </c>
    </row>
    <row r="35" spans="1:10" ht="13.5" thickBot="1">
      <c r="A35" s="144">
        <v>31</v>
      </c>
      <c r="B35" s="92" t="s">
        <v>40</v>
      </c>
      <c r="C35" s="114">
        <v>1.01</v>
      </c>
      <c r="D35" s="114">
        <v>-0.16</v>
      </c>
      <c r="E35" s="93">
        <v>9.83</v>
      </c>
      <c r="F35" s="93">
        <v>0.45</v>
      </c>
      <c r="G35" s="97">
        <v>15.71</v>
      </c>
      <c r="H35" s="97">
        <v>-1.68</v>
      </c>
      <c r="I35" s="97">
        <v>15.51</v>
      </c>
      <c r="J35" s="121">
        <v>0.67</v>
      </c>
    </row>
    <row r="36" spans="1:10" ht="13.5" thickBot="1">
      <c r="A36" s="144">
        <v>32</v>
      </c>
      <c r="B36" s="92" t="s">
        <v>41</v>
      </c>
      <c r="C36" s="114">
        <v>1.4</v>
      </c>
      <c r="D36" s="114">
        <v>0</v>
      </c>
      <c r="E36" s="93">
        <v>8.6</v>
      </c>
      <c r="F36" s="93">
        <v>0.2</v>
      </c>
      <c r="G36" s="97">
        <v>53.52</v>
      </c>
      <c r="H36" s="97">
        <v>-0.62</v>
      </c>
      <c r="I36" s="97">
        <v>38.17</v>
      </c>
      <c r="J36" s="121">
        <v>-0.59</v>
      </c>
    </row>
    <row r="37" spans="1:10" ht="13.5" thickBot="1">
      <c r="A37" s="144"/>
      <c r="B37" s="92" t="s">
        <v>4</v>
      </c>
      <c r="C37" s="114">
        <v>1.67</v>
      </c>
      <c r="D37" s="114">
        <v>-0.04</v>
      </c>
      <c r="E37" s="93">
        <v>9.03</v>
      </c>
      <c r="F37" s="93">
        <v>0.19</v>
      </c>
      <c r="G37" s="97">
        <v>22.54</v>
      </c>
      <c r="H37" s="97">
        <v>-0.63</v>
      </c>
      <c r="I37" s="97">
        <v>13.5</v>
      </c>
      <c r="J37" s="121">
        <v>-0.04</v>
      </c>
    </row>
    <row r="38" spans="1:10" ht="12.75" hidden="1">
      <c r="A38" s="71"/>
      <c r="B38" s="72"/>
      <c r="C38" s="108"/>
      <c r="D38" s="108"/>
      <c r="E38" s="95"/>
      <c r="F38" s="95"/>
      <c r="G38" s="98"/>
      <c r="H38" s="98"/>
      <c r="I38" s="98"/>
      <c r="J38" s="109"/>
    </row>
    <row r="39" spans="1:10" ht="12.75" hidden="1">
      <c r="A39" s="4"/>
      <c r="B39" s="2"/>
      <c r="C39" s="110"/>
      <c r="D39" s="110"/>
      <c r="E39" s="35"/>
      <c r="F39" s="35"/>
      <c r="G39" s="99"/>
      <c r="H39" s="99"/>
      <c r="I39" s="99"/>
      <c r="J39" s="112"/>
    </row>
    <row r="40" spans="1:10" ht="13.5" hidden="1" thickBot="1">
      <c r="A40" s="155" t="s">
        <v>89</v>
      </c>
      <c r="B40" s="156"/>
      <c r="C40" s="114"/>
      <c r="D40" s="114"/>
      <c r="E40" s="116"/>
      <c r="F40" s="116"/>
      <c r="G40" s="114"/>
      <c r="H40" s="114"/>
      <c r="I40" s="114"/>
      <c r="J40" s="131"/>
    </row>
  </sheetData>
  <sheetProtection/>
  <mergeCells count="6">
    <mergeCell ref="I1:J1"/>
    <mergeCell ref="C2:D2"/>
    <mergeCell ref="E2:F2"/>
    <mergeCell ref="G2:H2"/>
    <mergeCell ref="I2:J2"/>
    <mergeCell ref="A40:B4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5.25390625" style="1" customWidth="1"/>
    <col min="2" max="2" width="21.375" style="1" customWidth="1"/>
    <col min="3" max="3" width="12.875" style="1" bestFit="1" customWidth="1"/>
    <col min="4" max="4" width="10.25390625" style="1" customWidth="1"/>
    <col min="5" max="5" width="10.00390625" style="1" customWidth="1"/>
    <col min="6" max="6" width="12.125" style="1" customWidth="1"/>
    <col min="7" max="7" width="12.25390625" style="1" customWidth="1"/>
    <col min="8" max="8" width="12.00390625" style="1" customWidth="1"/>
    <col min="9" max="16384" width="9.125" style="1" customWidth="1"/>
  </cols>
  <sheetData>
    <row r="1" spans="2:9" ht="13.5" thickBot="1">
      <c r="B1" s="1" t="s">
        <v>120</v>
      </c>
      <c r="H1" s="194" t="s">
        <v>121</v>
      </c>
      <c r="I1" s="194"/>
    </row>
    <row r="2" spans="1:9" s="3" customFormat="1" ht="45.75" customHeight="1">
      <c r="A2" s="46" t="s">
        <v>75</v>
      </c>
      <c r="B2" s="26" t="s">
        <v>5</v>
      </c>
      <c r="C2" s="117" t="s">
        <v>122</v>
      </c>
      <c r="D2" s="160" t="s">
        <v>123</v>
      </c>
      <c r="E2" s="160"/>
      <c r="F2" s="160" t="s">
        <v>124</v>
      </c>
      <c r="G2" s="160"/>
      <c r="H2" s="160" t="s">
        <v>125</v>
      </c>
      <c r="I2" s="154"/>
    </row>
    <row r="3" spans="1:9" s="5" customFormat="1" ht="12.75">
      <c r="A3" s="6" t="s">
        <v>78</v>
      </c>
      <c r="B3" s="49"/>
      <c r="C3" s="49"/>
      <c r="D3" s="49" t="s">
        <v>1</v>
      </c>
      <c r="E3" s="49" t="s">
        <v>126</v>
      </c>
      <c r="F3" s="49" t="s">
        <v>1</v>
      </c>
      <c r="G3" s="49" t="s">
        <v>126</v>
      </c>
      <c r="H3" s="49" t="s">
        <v>1</v>
      </c>
      <c r="I3" s="51" t="s">
        <v>80</v>
      </c>
    </row>
    <row r="4" spans="1:9" s="5" customFormat="1" ht="12.75" hidden="1">
      <c r="A4" s="145"/>
      <c r="B4" s="118"/>
      <c r="C4" s="118"/>
      <c r="D4" s="118"/>
      <c r="E4" s="118"/>
      <c r="F4" s="118"/>
      <c r="G4" s="118"/>
      <c r="H4" s="118"/>
      <c r="I4" s="119"/>
    </row>
    <row r="5" spans="1:9" ht="13.5" thickBot="1">
      <c r="A5" s="88">
        <v>1</v>
      </c>
      <c r="B5" s="92" t="s">
        <v>10</v>
      </c>
      <c r="C5" s="13">
        <v>26</v>
      </c>
      <c r="D5" s="146">
        <v>4</v>
      </c>
      <c r="E5" s="93">
        <v>15.38</v>
      </c>
      <c r="F5" s="146">
        <v>14</v>
      </c>
      <c r="G5" s="93">
        <v>53.85</v>
      </c>
      <c r="H5" s="93">
        <v>69.23</v>
      </c>
      <c r="I5" s="94">
        <v>-4.84</v>
      </c>
    </row>
    <row r="6" spans="1:9" ht="13.5" thickBot="1">
      <c r="A6" s="88">
        <v>2</v>
      </c>
      <c r="B6" s="92" t="s">
        <v>11</v>
      </c>
      <c r="C6" s="13">
        <v>27</v>
      </c>
      <c r="D6" s="146">
        <v>12</v>
      </c>
      <c r="E6" s="93">
        <v>44.44</v>
      </c>
      <c r="F6" s="146">
        <v>4</v>
      </c>
      <c r="G6" s="93">
        <v>14.81</v>
      </c>
      <c r="H6" s="93">
        <v>59.26</v>
      </c>
      <c r="I6" s="94">
        <v>3.7</v>
      </c>
    </row>
    <row r="7" spans="1:9" ht="13.5" thickBot="1">
      <c r="A7" s="88">
        <v>3</v>
      </c>
      <c r="B7" s="92" t="s">
        <v>12</v>
      </c>
      <c r="C7" s="13">
        <v>23</v>
      </c>
      <c r="D7" s="146">
        <v>3</v>
      </c>
      <c r="E7" s="93">
        <v>13.04</v>
      </c>
      <c r="F7" s="146">
        <v>14</v>
      </c>
      <c r="G7" s="93">
        <v>60.87</v>
      </c>
      <c r="H7" s="93">
        <v>73.91</v>
      </c>
      <c r="I7" s="94">
        <v>3.08</v>
      </c>
    </row>
    <row r="8" spans="1:9" ht="13.5" thickBot="1">
      <c r="A8" s="88">
        <v>4</v>
      </c>
      <c r="B8" s="92" t="s">
        <v>13</v>
      </c>
      <c r="C8" s="13">
        <v>62</v>
      </c>
      <c r="D8" s="146">
        <v>12</v>
      </c>
      <c r="E8" s="93">
        <v>19.35</v>
      </c>
      <c r="F8" s="146">
        <v>16</v>
      </c>
      <c r="G8" s="93">
        <v>25.81</v>
      </c>
      <c r="H8" s="93">
        <v>45.16</v>
      </c>
      <c r="I8" s="94">
        <v>2.08</v>
      </c>
    </row>
    <row r="9" spans="1:9" ht="13.5" thickBot="1">
      <c r="A9" s="88">
        <v>5</v>
      </c>
      <c r="B9" s="92" t="s">
        <v>14</v>
      </c>
      <c r="C9" s="13">
        <v>34</v>
      </c>
      <c r="D9" s="146">
        <v>13</v>
      </c>
      <c r="E9" s="93">
        <v>38.24</v>
      </c>
      <c r="F9" s="146">
        <v>7</v>
      </c>
      <c r="G9" s="93">
        <v>20.59</v>
      </c>
      <c r="H9" s="93">
        <v>58.82</v>
      </c>
      <c r="I9" s="94">
        <v>0</v>
      </c>
    </row>
    <row r="10" spans="1:9" ht="13.5" thickBot="1">
      <c r="A10" s="88">
        <v>6</v>
      </c>
      <c r="B10" s="92" t="s">
        <v>15</v>
      </c>
      <c r="C10" s="13">
        <v>41</v>
      </c>
      <c r="D10" s="146">
        <v>13</v>
      </c>
      <c r="E10" s="93">
        <v>31.71</v>
      </c>
      <c r="F10" s="146">
        <v>9</v>
      </c>
      <c r="G10" s="93">
        <v>21.95</v>
      </c>
      <c r="H10" s="93">
        <v>53.66</v>
      </c>
      <c r="I10" s="94">
        <v>-1.34</v>
      </c>
    </row>
    <row r="11" spans="1:9" ht="13.5" thickBot="1">
      <c r="A11" s="88">
        <v>7</v>
      </c>
      <c r="B11" s="92" t="s">
        <v>16</v>
      </c>
      <c r="C11" s="13">
        <v>33</v>
      </c>
      <c r="D11" s="146">
        <v>5</v>
      </c>
      <c r="E11" s="93">
        <v>15.15</v>
      </c>
      <c r="F11" s="146">
        <v>16</v>
      </c>
      <c r="G11" s="93">
        <v>48.48</v>
      </c>
      <c r="H11" s="93">
        <v>63.64</v>
      </c>
      <c r="I11" s="94">
        <v>3.64</v>
      </c>
    </row>
    <row r="12" spans="1:9" ht="13.5" thickBot="1">
      <c r="A12" s="88">
        <v>8</v>
      </c>
      <c r="B12" s="92" t="s">
        <v>17</v>
      </c>
      <c r="C12" s="13">
        <v>54</v>
      </c>
      <c r="D12" s="146">
        <v>8</v>
      </c>
      <c r="E12" s="93">
        <v>14.81</v>
      </c>
      <c r="F12" s="146">
        <v>19</v>
      </c>
      <c r="G12" s="93">
        <v>35.19</v>
      </c>
      <c r="H12" s="93">
        <v>50</v>
      </c>
      <c r="I12" s="94">
        <v>-10.71</v>
      </c>
    </row>
    <row r="13" spans="1:9" ht="13.5" thickBot="1">
      <c r="A13" s="88">
        <v>9</v>
      </c>
      <c r="B13" s="92" t="s">
        <v>18</v>
      </c>
      <c r="C13" s="13">
        <v>29</v>
      </c>
      <c r="D13" s="146">
        <v>8</v>
      </c>
      <c r="E13" s="93">
        <v>27.59</v>
      </c>
      <c r="F13" s="146">
        <v>3</v>
      </c>
      <c r="G13" s="93">
        <v>10.34</v>
      </c>
      <c r="H13" s="93">
        <v>37.93</v>
      </c>
      <c r="I13" s="94">
        <v>3.45</v>
      </c>
    </row>
    <row r="14" spans="1:9" ht="13.5" thickBot="1">
      <c r="A14" s="88">
        <v>10</v>
      </c>
      <c r="B14" s="92" t="s">
        <v>19</v>
      </c>
      <c r="C14" s="13">
        <v>20</v>
      </c>
      <c r="D14" s="146">
        <v>2</v>
      </c>
      <c r="E14" s="93">
        <v>10</v>
      </c>
      <c r="F14" s="146">
        <v>14</v>
      </c>
      <c r="G14" s="93">
        <v>70</v>
      </c>
      <c r="H14" s="93">
        <v>80</v>
      </c>
      <c r="I14" s="94">
        <v>8.57</v>
      </c>
    </row>
    <row r="15" spans="1:9" ht="13.5" thickBot="1">
      <c r="A15" s="88">
        <v>11</v>
      </c>
      <c r="B15" s="92" t="s">
        <v>20</v>
      </c>
      <c r="C15" s="13">
        <v>41</v>
      </c>
      <c r="D15" s="146">
        <v>15</v>
      </c>
      <c r="E15" s="93">
        <v>36.59</v>
      </c>
      <c r="F15" s="146">
        <v>11</v>
      </c>
      <c r="G15" s="93">
        <v>26.83</v>
      </c>
      <c r="H15" s="93">
        <v>63.41</v>
      </c>
      <c r="I15" s="94">
        <v>0</v>
      </c>
    </row>
    <row r="16" spans="1:9" ht="13.5" thickBot="1">
      <c r="A16" s="88">
        <v>12</v>
      </c>
      <c r="B16" s="92" t="s">
        <v>21</v>
      </c>
      <c r="C16" s="13">
        <v>24</v>
      </c>
      <c r="D16" s="146">
        <v>5</v>
      </c>
      <c r="E16" s="93">
        <v>20.83</v>
      </c>
      <c r="F16" s="146">
        <v>8</v>
      </c>
      <c r="G16" s="93">
        <v>33.33</v>
      </c>
      <c r="H16" s="93">
        <v>54.17</v>
      </c>
      <c r="I16" s="94">
        <v>10.17</v>
      </c>
    </row>
    <row r="17" spans="1:9" ht="13.5" thickBot="1">
      <c r="A17" s="88">
        <v>13</v>
      </c>
      <c r="B17" s="92" t="s">
        <v>22</v>
      </c>
      <c r="C17" s="13">
        <v>46</v>
      </c>
      <c r="D17" s="146">
        <v>17</v>
      </c>
      <c r="E17" s="93">
        <v>36.96</v>
      </c>
      <c r="F17" s="146">
        <v>7</v>
      </c>
      <c r="G17" s="93">
        <v>15.22</v>
      </c>
      <c r="H17" s="93">
        <v>52.17</v>
      </c>
      <c r="I17" s="94">
        <v>-2.18</v>
      </c>
    </row>
    <row r="18" spans="1:9" ht="13.5" thickBot="1">
      <c r="A18" s="88">
        <v>14</v>
      </c>
      <c r="B18" s="92" t="s">
        <v>23</v>
      </c>
      <c r="C18" s="13">
        <v>38</v>
      </c>
      <c r="D18" s="146">
        <v>16</v>
      </c>
      <c r="E18" s="93">
        <v>42.11</v>
      </c>
      <c r="F18" s="146">
        <v>10</v>
      </c>
      <c r="G18" s="93">
        <v>26.32</v>
      </c>
      <c r="H18" s="93">
        <v>68.42</v>
      </c>
      <c r="I18" s="94">
        <v>4.32</v>
      </c>
    </row>
    <row r="19" spans="1:9" ht="13.5" thickBot="1">
      <c r="A19" s="88">
        <v>15</v>
      </c>
      <c r="B19" s="92" t="s">
        <v>24</v>
      </c>
      <c r="C19" s="13">
        <v>57</v>
      </c>
      <c r="D19" s="146">
        <v>18</v>
      </c>
      <c r="E19" s="93">
        <v>31.58</v>
      </c>
      <c r="F19" s="146">
        <v>15</v>
      </c>
      <c r="G19" s="93">
        <v>26.32</v>
      </c>
      <c r="H19" s="93">
        <v>57.89</v>
      </c>
      <c r="I19" s="94">
        <v>-7.39</v>
      </c>
    </row>
    <row r="20" spans="1:9" ht="13.5" thickBot="1">
      <c r="A20" s="88">
        <v>16</v>
      </c>
      <c r="B20" s="92" t="s">
        <v>25</v>
      </c>
      <c r="C20" s="13">
        <v>23</v>
      </c>
      <c r="D20" s="146">
        <v>3</v>
      </c>
      <c r="E20" s="93">
        <v>13.04</v>
      </c>
      <c r="F20" s="146">
        <v>13</v>
      </c>
      <c r="G20" s="93">
        <v>56.52</v>
      </c>
      <c r="H20" s="93">
        <v>69.57</v>
      </c>
      <c r="I20" s="94">
        <v>15.72</v>
      </c>
    </row>
    <row r="21" spans="1:9" ht="13.5" thickBot="1">
      <c r="A21" s="88">
        <v>17</v>
      </c>
      <c r="B21" s="92" t="s">
        <v>26</v>
      </c>
      <c r="C21" s="13">
        <v>48</v>
      </c>
      <c r="D21" s="146">
        <v>6</v>
      </c>
      <c r="E21" s="93">
        <v>12.5</v>
      </c>
      <c r="F21" s="146">
        <v>24</v>
      </c>
      <c r="G21" s="93">
        <v>50</v>
      </c>
      <c r="H21" s="93">
        <v>62.5</v>
      </c>
      <c r="I21" s="94">
        <v>-1.5</v>
      </c>
    </row>
    <row r="22" spans="1:9" ht="13.5" thickBot="1">
      <c r="A22" s="88">
        <v>18</v>
      </c>
      <c r="B22" s="92" t="s">
        <v>27</v>
      </c>
      <c r="C22" s="13">
        <v>44</v>
      </c>
      <c r="D22" s="146">
        <v>9</v>
      </c>
      <c r="E22" s="93">
        <v>20.45</v>
      </c>
      <c r="F22" s="146">
        <v>19</v>
      </c>
      <c r="G22" s="93">
        <v>43.18</v>
      </c>
      <c r="H22" s="93">
        <v>63.64</v>
      </c>
      <c r="I22" s="94">
        <v>-3.03</v>
      </c>
    </row>
    <row r="23" spans="1:9" ht="13.5" thickBot="1">
      <c r="A23" s="88">
        <v>19</v>
      </c>
      <c r="B23" s="92" t="s">
        <v>28</v>
      </c>
      <c r="C23" s="13">
        <v>59</v>
      </c>
      <c r="D23" s="146">
        <v>17</v>
      </c>
      <c r="E23" s="93">
        <v>28.81</v>
      </c>
      <c r="F23" s="146">
        <v>14</v>
      </c>
      <c r="G23" s="93">
        <v>23.73</v>
      </c>
      <c r="H23" s="93">
        <v>52.54</v>
      </c>
      <c r="I23" s="94">
        <v>-4.13</v>
      </c>
    </row>
    <row r="24" spans="1:9" ht="13.5" thickBot="1">
      <c r="A24" s="88">
        <v>20</v>
      </c>
      <c r="B24" s="92" t="s">
        <v>29</v>
      </c>
      <c r="C24" s="13">
        <v>58</v>
      </c>
      <c r="D24" s="146">
        <v>14</v>
      </c>
      <c r="E24" s="93">
        <v>24.14</v>
      </c>
      <c r="F24" s="146">
        <v>17</v>
      </c>
      <c r="G24" s="93">
        <v>29.31</v>
      </c>
      <c r="H24" s="93">
        <v>53.45</v>
      </c>
      <c r="I24" s="94">
        <v>0.22</v>
      </c>
    </row>
    <row r="25" spans="1:9" ht="13.5" thickBot="1">
      <c r="A25" s="88">
        <v>21</v>
      </c>
      <c r="B25" s="92" t="s">
        <v>30</v>
      </c>
      <c r="C25" s="13">
        <v>32</v>
      </c>
      <c r="D25" s="146">
        <v>15</v>
      </c>
      <c r="E25" s="93">
        <v>46.88</v>
      </c>
      <c r="F25" s="146">
        <v>9</v>
      </c>
      <c r="G25" s="93">
        <v>28.13</v>
      </c>
      <c r="H25" s="93">
        <v>75</v>
      </c>
      <c r="I25" s="94">
        <v>9.29</v>
      </c>
    </row>
    <row r="26" spans="1:9" ht="13.5" thickBot="1">
      <c r="A26" s="88">
        <v>22</v>
      </c>
      <c r="B26" s="92" t="s">
        <v>31</v>
      </c>
      <c r="C26" s="13">
        <v>19</v>
      </c>
      <c r="D26" s="146">
        <v>6</v>
      </c>
      <c r="E26" s="93">
        <v>31.58</v>
      </c>
      <c r="F26" s="146">
        <v>3</v>
      </c>
      <c r="G26" s="93">
        <v>15.79</v>
      </c>
      <c r="H26" s="93">
        <v>47.37</v>
      </c>
      <c r="I26" s="94">
        <v>4.51</v>
      </c>
    </row>
    <row r="27" spans="1:9" ht="13.5" thickBot="1">
      <c r="A27" s="88">
        <v>23</v>
      </c>
      <c r="B27" s="92" t="s">
        <v>32</v>
      </c>
      <c r="C27" s="13">
        <v>20</v>
      </c>
      <c r="D27" s="146">
        <v>2</v>
      </c>
      <c r="E27" s="93">
        <v>10</v>
      </c>
      <c r="F27" s="146">
        <v>10</v>
      </c>
      <c r="G27" s="93">
        <v>50</v>
      </c>
      <c r="H27" s="93">
        <v>60</v>
      </c>
      <c r="I27" s="94">
        <v>7.83</v>
      </c>
    </row>
    <row r="28" spans="1:9" ht="13.5" thickBot="1">
      <c r="A28" s="88">
        <v>24</v>
      </c>
      <c r="B28" s="92" t="s">
        <v>33</v>
      </c>
      <c r="C28" s="13">
        <v>70</v>
      </c>
      <c r="D28" s="146">
        <v>12</v>
      </c>
      <c r="E28" s="93">
        <v>17.14</v>
      </c>
      <c r="F28" s="146">
        <v>41</v>
      </c>
      <c r="G28" s="93">
        <v>58.57</v>
      </c>
      <c r="H28" s="93">
        <v>75.71</v>
      </c>
      <c r="I28" s="94">
        <v>-1.43</v>
      </c>
    </row>
    <row r="29" spans="1:9" ht="13.5" thickBot="1">
      <c r="A29" s="88">
        <v>25</v>
      </c>
      <c r="B29" s="92" t="s">
        <v>34</v>
      </c>
      <c r="C29" s="13">
        <v>67</v>
      </c>
      <c r="D29" s="146">
        <v>17</v>
      </c>
      <c r="E29" s="93">
        <v>25.37</v>
      </c>
      <c r="F29" s="146">
        <v>18</v>
      </c>
      <c r="G29" s="93">
        <v>26.87</v>
      </c>
      <c r="H29" s="93">
        <v>52.24</v>
      </c>
      <c r="I29" s="94">
        <v>-3.47</v>
      </c>
    </row>
    <row r="30" spans="1:9" ht="13.5" thickBot="1">
      <c r="A30" s="88">
        <v>26</v>
      </c>
      <c r="B30" s="92" t="s">
        <v>35</v>
      </c>
      <c r="C30" s="13">
        <v>29</v>
      </c>
      <c r="D30" s="146">
        <v>10</v>
      </c>
      <c r="E30" s="93">
        <v>34.48</v>
      </c>
      <c r="F30" s="146">
        <v>6</v>
      </c>
      <c r="G30" s="93">
        <v>20.69</v>
      </c>
      <c r="H30" s="93">
        <v>55.17</v>
      </c>
      <c r="I30" s="94">
        <v>-9.12</v>
      </c>
    </row>
    <row r="31" spans="1:9" ht="13.5" thickBot="1">
      <c r="A31" s="88">
        <v>27</v>
      </c>
      <c r="B31" s="92" t="s">
        <v>36</v>
      </c>
      <c r="C31" s="13">
        <v>41</v>
      </c>
      <c r="D31" s="146">
        <v>14</v>
      </c>
      <c r="E31" s="93">
        <v>34.15</v>
      </c>
      <c r="F31" s="146">
        <v>8</v>
      </c>
      <c r="G31" s="93">
        <v>19.51</v>
      </c>
      <c r="H31" s="93">
        <v>53.66</v>
      </c>
      <c r="I31" s="94">
        <v>1.39</v>
      </c>
    </row>
    <row r="32" spans="1:9" ht="13.5" thickBot="1">
      <c r="A32" s="88">
        <v>28</v>
      </c>
      <c r="B32" s="92" t="s">
        <v>37</v>
      </c>
      <c r="C32" s="13">
        <v>104</v>
      </c>
      <c r="D32" s="146">
        <v>61</v>
      </c>
      <c r="E32" s="93">
        <v>58.65</v>
      </c>
      <c r="F32" s="146">
        <v>8</v>
      </c>
      <c r="G32" s="93">
        <v>7.69</v>
      </c>
      <c r="H32" s="93">
        <v>66.35</v>
      </c>
      <c r="I32" s="94">
        <v>-2.58</v>
      </c>
    </row>
    <row r="33" spans="1:9" ht="13.5" thickBot="1">
      <c r="A33" s="88">
        <v>29</v>
      </c>
      <c r="B33" s="92" t="s">
        <v>38</v>
      </c>
      <c r="C33" s="13">
        <v>77</v>
      </c>
      <c r="D33" s="146">
        <v>41</v>
      </c>
      <c r="E33" s="93">
        <v>53.25</v>
      </c>
      <c r="F33" s="146">
        <v>7</v>
      </c>
      <c r="G33" s="93">
        <v>9.09</v>
      </c>
      <c r="H33" s="93">
        <v>62.34</v>
      </c>
      <c r="I33" s="94">
        <v>-5.56</v>
      </c>
    </row>
    <row r="34" spans="1:9" ht="13.5" thickBot="1">
      <c r="A34" s="88">
        <v>30</v>
      </c>
      <c r="B34" s="92" t="s">
        <v>39</v>
      </c>
      <c r="C34" s="13">
        <v>148</v>
      </c>
      <c r="D34" s="146">
        <v>76</v>
      </c>
      <c r="E34" s="93">
        <v>51.35</v>
      </c>
      <c r="F34" s="146">
        <v>1</v>
      </c>
      <c r="G34" s="93">
        <v>0.68</v>
      </c>
      <c r="H34" s="93">
        <v>52.03</v>
      </c>
      <c r="I34" s="94">
        <v>-2.9</v>
      </c>
    </row>
    <row r="35" spans="1:9" ht="13.5" thickBot="1">
      <c r="A35" s="88">
        <v>31</v>
      </c>
      <c r="B35" s="92" t="s">
        <v>40</v>
      </c>
      <c r="C35" s="13">
        <v>40</v>
      </c>
      <c r="D35" s="146">
        <v>24</v>
      </c>
      <c r="E35" s="93">
        <v>60</v>
      </c>
      <c r="F35" s="146">
        <v>2</v>
      </c>
      <c r="G35" s="93">
        <v>5</v>
      </c>
      <c r="H35" s="93">
        <v>65</v>
      </c>
      <c r="I35" s="94">
        <v>0</v>
      </c>
    </row>
    <row r="36" spans="1:9" ht="13.5" thickBot="1">
      <c r="A36" s="88">
        <v>32</v>
      </c>
      <c r="B36" s="92" t="s">
        <v>41</v>
      </c>
      <c r="C36" s="13">
        <v>19</v>
      </c>
      <c r="D36" s="146">
        <v>10</v>
      </c>
      <c r="E36" s="93">
        <v>52.63</v>
      </c>
      <c r="F36" s="146">
        <v>1</v>
      </c>
      <c r="G36" s="93">
        <v>5.26</v>
      </c>
      <c r="H36" s="93">
        <v>57.89</v>
      </c>
      <c r="I36" s="94">
        <v>-6.82</v>
      </c>
    </row>
    <row r="37" spans="1:9" ht="13.5" thickBot="1">
      <c r="A37" s="88"/>
      <c r="B37" s="92" t="s">
        <v>4</v>
      </c>
      <c r="C37" s="13">
        <v>1453</v>
      </c>
      <c r="D37" s="146">
        <v>488</v>
      </c>
      <c r="E37" s="93">
        <v>33.59</v>
      </c>
      <c r="F37" s="146">
        <v>368</v>
      </c>
      <c r="G37" s="93">
        <v>25.33</v>
      </c>
      <c r="H37" s="93">
        <v>58.91</v>
      </c>
      <c r="I37" s="94">
        <v>-1.05</v>
      </c>
    </row>
    <row r="38" spans="1:9" ht="12.75" hidden="1">
      <c r="A38" s="71"/>
      <c r="B38" s="72"/>
      <c r="C38" s="73"/>
      <c r="D38" s="74"/>
      <c r="E38" s="95"/>
      <c r="F38" s="74"/>
      <c r="G38" s="95"/>
      <c r="H38" s="95"/>
      <c r="I38" s="96"/>
    </row>
    <row r="39" spans="1:9" ht="12.75" hidden="1">
      <c r="A39" s="4"/>
      <c r="B39" s="2"/>
      <c r="C39" s="12"/>
      <c r="D39" s="111"/>
      <c r="E39" s="35"/>
      <c r="F39" s="111"/>
      <c r="G39" s="35"/>
      <c r="H39" s="35"/>
      <c r="I39" s="87"/>
    </row>
    <row r="40" spans="1:9" ht="13.5" hidden="1" thickBot="1">
      <c r="A40" s="195" t="s">
        <v>4</v>
      </c>
      <c r="B40" s="196"/>
      <c r="C40" s="13">
        <f>SUM(C4:C39)</f>
        <v>2906</v>
      </c>
      <c r="D40" s="13">
        <f>SUM(D4:D39)</f>
        <v>976</v>
      </c>
      <c r="E40" s="116">
        <f>D40/C40*100</f>
        <v>33.58568479008947</v>
      </c>
      <c r="F40" s="13">
        <f>SUM(F4:F39)</f>
        <v>736</v>
      </c>
      <c r="G40" s="116">
        <f>F40/C40*100</f>
        <v>25.32690984170681</v>
      </c>
      <c r="H40" s="116"/>
      <c r="I40" s="116"/>
    </row>
  </sheetData>
  <sheetProtection/>
  <mergeCells count="5">
    <mergeCell ref="H1:I1"/>
    <mergeCell ref="D2:E2"/>
    <mergeCell ref="F2:G2"/>
    <mergeCell ref="H2:I2"/>
    <mergeCell ref="A40:B4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7.00390625" style="1" customWidth="1"/>
    <col min="2" max="2" width="21.375" style="1" customWidth="1"/>
    <col min="3" max="3" width="12.875" style="1" bestFit="1" customWidth="1"/>
    <col min="4" max="4" width="19.00390625" style="1" customWidth="1"/>
    <col min="5" max="5" width="11.625" style="1" customWidth="1"/>
    <col min="6" max="6" width="12.00390625" style="1" customWidth="1"/>
    <col min="7" max="16384" width="9.125" style="1" customWidth="1"/>
  </cols>
  <sheetData>
    <row r="1" spans="2:7" ht="13.5" thickBot="1">
      <c r="B1" s="1" t="s">
        <v>127</v>
      </c>
      <c r="F1" s="194" t="s">
        <v>128</v>
      </c>
      <c r="G1" s="194"/>
    </row>
    <row r="2" spans="1:7" s="3" customFormat="1" ht="46.5" customHeight="1">
      <c r="A2" s="164" t="s">
        <v>50</v>
      </c>
      <c r="B2" s="160" t="s">
        <v>129</v>
      </c>
      <c r="C2" s="160" t="s">
        <v>130</v>
      </c>
      <c r="D2" s="160" t="s">
        <v>131</v>
      </c>
      <c r="E2" s="160" t="s">
        <v>132</v>
      </c>
      <c r="F2" s="160" t="s">
        <v>133</v>
      </c>
      <c r="G2" s="154"/>
    </row>
    <row r="3" spans="1:7" s="5" customFormat="1" ht="12.75">
      <c r="A3" s="165"/>
      <c r="B3" s="166"/>
      <c r="C3" s="166"/>
      <c r="D3" s="166"/>
      <c r="E3" s="166"/>
      <c r="F3" s="49" t="s">
        <v>1</v>
      </c>
      <c r="G3" s="51" t="s">
        <v>134</v>
      </c>
    </row>
    <row r="4" spans="1:7" s="5" customFormat="1" ht="12.75" hidden="1">
      <c r="A4" s="147"/>
      <c r="B4" s="48"/>
      <c r="C4" s="48"/>
      <c r="D4" s="48"/>
      <c r="E4" s="48"/>
      <c r="F4" s="49"/>
      <c r="G4" s="51"/>
    </row>
    <row r="5" spans="1:7" ht="13.5" thickBot="1">
      <c r="A5" s="62">
        <v>1</v>
      </c>
      <c r="B5" s="92" t="s">
        <v>10</v>
      </c>
      <c r="C5" s="116">
        <v>5487</v>
      </c>
      <c r="D5" s="93">
        <v>155</v>
      </c>
      <c r="E5" s="93">
        <v>322.76</v>
      </c>
      <c r="F5" s="93">
        <v>282</v>
      </c>
      <c r="G5" s="94">
        <v>16.59</v>
      </c>
    </row>
    <row r="6" spans="1:7" ht="13.5" thickBot="1">
      <c r="A6" s="62">
        <v>2</v>
      </c>
      <c r="B6" s="92" t="s">
        <v>11</v>
      </c>
      <c r="C6" s="116">
        <v>6041</v>
      </c>
      <c r="D6" s="93">
        <v>84</v>
      </c>
      <c r="E6" s="93">
        <v>335.61</v>
      </c>
      <c r="F6" s="93">
        <v>182</v>
      </c>
      <c r="G6" s="94">
        <v>10.11</v>
      </c>
    </row>
    <row r="7" spans="1:7" ht="13.5" thickBot="1">
      <c r="A7" s="62">
        <v>3</v>
      </c>
      <c r="B7" s="92" t="s">
        <v>12</v>
      </c>
      <c r="C7" s="116">
        <v>5746</v>
      </c>
      <c r="D7" s="93">
        <v>64</v>
      </c>
      <c r="E7" s="93">
        <v>442</v>
      </c>
      <c r="F7" s="93">
        <v>124</v>
      </c>
      <c r="G7" s="94">
        <v>9.54</v>
      </c>
    </row>
    <row r="8" spans="1:7" ht="13.5" thickBot="1">
      <c r="A8" s="62">
        <v>4</v>
      </c>
      <c r="B8" s="92" t="s">
        <v>13</v>
      </c>
      <c r="C8" s="116">
        <v>16337</v>
      </c>
      <c r="D8" s="93">
        <v>461</v>
      </c>
      <c r="E8" s="93">
        <v>418.9</v>
      </c>
      <c r="F8" s="93">
        <v>775</v>
      </c>
      <c r="G8" s="94">
        <v>19.87</v>
      </c>
    </row>
    <row r="9" spans="1:7" ht="13.5" thickBot="1">
      <c r="A9" s="62">
        <v>5</v>
      </c>
      <c r="B9" s="92" t="s">
        <v>14</v>
      </c>
      <c r="C9" s="116">
        <v>6928</v>
      </c>
      <c r="D9" s="93">
        <v>90</v>
      </c>
      <c r="E9" s="93">
        <v>364.63</v>
      </c>
      <c r="F9" s="93">
        <v>426</v>
      </c>
      <c r="G9" s="94">
        <v>22.42</v>
      </c>
    </row>
    <row r="10" spans="1:7" ht="13.5" thickBot="1">
      <c r="A10" s="62">
        <v>6</v>
      </c>
      <c r="B10" s="92" t="s">
        <v>15</v>
      </c>
      <c r="C10" s="116">
        <v>10599</v>
      </c>
      <c r="D10" s="93">
        <v>56</v>
      </c>
      <c r="E10" s="93">
        <v>378.54</v>
      </c>
      <c r="F10" s="93">
        <v>576</v>
      </c>
      <c r="G10" s="94">
        <v>20.57</v>
      </c>
    </row>
    <row r="11" spans="1:7" ht="13.5" thickBot="1">
      <c r="A11" s="62">
        <v>7</v>
      </c>
      <c r="B11" s="92" t="s">
        <v>16</v>
      </c>
      <c r="C11" s="116">
        <v>8387</v>
      </c>
      <c r="D11" s="93">
        <v>76</v>
      </c>
      <c r="E11" s="93">
        <v>381.23</v>
      </c>
      <c r="F11" s="93">
        <v>297</v>
      </c>
      <c r="G11" s="94">
        <v>13.5</v>
      </c>
    </row>
    <row r="12" spans="1:7" ht="13.5" thickBot="1">
      <c r="A12" s="62">
        <v>8</v>
      </c>
      <c r="B12" s="92" t="s">
        <v>17</v>
      </c>
      <c r="C12" s="116">
        <v>9592</v>
      </c>
      <c r="D12" s="93">
        <v>178</v>
      </c>
      <c r="E12" s="93">
        <v>266.44</v>
      </c>
      <c r="F12" s="93">
        <v>769</v>
      </c>
      <c r="G12" s="94">
        <v>21.36</v>
      </c>
    </row>
    <row r="13" spans="1:7" ht="13.5" thickBot="1">
      <c r="A13" s="62">
        <v>9</v>
      </c>
      <c r="B13" s="92" t="s">
        <v>18</v>
      </c>
      <c r="C13" s="116">
        <v>7474</v>
      </c>
      <c r="D13" s="93">
        <v>123</v>
      </c>
      <c r="E13" s="93">
        <v>439.65</v>
      </c>
      <c r="F13" s="93">
        <v>271</v>
      </c>
      <c r="G13" s="94">
        <v>15.94</v>
      </c>
    </row>
    <row r="14" spans="1:7" ht="13.5" thickBot="1">
      <c r="A14" s="62">
        <v>10</v>
      </c>
      <c r="B14" s="92" t="s">
        <v>19</v>
      </c>
      <c r="C14" s="116">
        <v>4375</v>
      </c>
      <c r="D14" s="93">
        <v>73</v>
      </c>
      <c r="E14" s="93">
        <v>291.67</v>
      </c>
      <c r="F14" s="93">
        <v>168</v>
      </c>
      <c r="G14" s="94">
        <v>11.2</v>
      </c>
    </row>
    <row r="15" spans="1:7" ht="13.5" thickBot="1">
      <c r="A15" s="62">
        <v>11</v>
      </c>
      <c r="B15" s="92" t="s">
        <v>20</v>
      </c>
      <c r="C15" s="116">
        <v>10987</v>
      </c>
      <c r="D15" s="93">
        <v>84</v>
      </c>
      <c r="E15" s="93">
        <v>578.26</v>
      </c>
      <c r="F15" s="93">
        <v>571</v>
      </c>
      <c r="G15" s="94">
        <v>30.05</v>
      </c>
    </row>
    <row r="16" spans="1:7" ht="13.5" thickBot="1">
      <c r="A16" s="62">
        <v>12</v>
      </c>
      <c r="B16" s="92" t="s">
        <v>21</v>
      </c>
      <c r="C16" s="116">
        <v>5395</v>
      </c>
      <c r="D16" s="93">
        <v>76</v>
      </c>
      <c r="E16" s="93">
        <v>317.35</v>
      </c>
      <c r="F16" s="93">
        <v>270</v>
      </c>
      <c r="G16" s="94">
        <v>15.88</v>
      </c>
    </row>
    <row r="17" spans="1:7" ht="13.5" thickBot="1">
      <c r="A17" s="62">
        <v>13</v>
      </c>
      <c r="B17" s="92" t="s">
        <v>22</v>
      </c>
      <c r="C17" s="116">
        <v>10706</v>
      </c>
      <c r="D17" s="93">
        <v>200</v>
      </c>
      <c r="E17" s="93">
        <v>382.36</v>
      </c>
      <c r="F17" s="93">
        <v>685</v>
      </c>
      <c r="G17" s="94">
        <v>24.46</v>
      </c>
    </row>
    <row r="18" spans="1:7" ht="13.5" thickBot="1">
      <c r="A18" s="62">
        <v>14</v>
      </c>
      <c r="B18" s="92" t="s">
        <v>23</v>
      </c>
      <c r="C18" s="116">
        <v>11005</v>
      </c>
      <c r="D18" s="93">
        <v>334</v>
      </c>
      <c r="E18" s="93">
        <v>611.39</v>
      </c>
      <c r="F18" s="93">
        <v>707</v>
      </c>
      <c r="G18" s="94">
        <v>39.28</v>
      </c>
    </row>
    <row r="19" spans="1:7" ht="13.5" thickBot="1">
      <c r="A19" s="62">
        <v>15</v>
      </c>
      <c r="B19" s="92" t="s">
        <v>24</v>
      </c>
      <c r="C19" s="116">
        <v>15307</v>
      </c>
      <c r="D19" s="93">
        <v>325</v>
      </c>
      <c r="E19" s="93">
        <v>355.98</v>
      </c>
      <c r="F19" s="93">
        <v>845</v>
      </c>
      <c r="G19" s="94">
        <v>19.65</v>
      </c>
    </row>
    <row r="20" spans="1:7" ht="13.5" thickBot="1">
      <c r="A20" s="62">
        <v>16</v>
      </c>
      <c r="B20" s="92" t="s">
        <v>25</v>
      </c>
      <c r="C20" s="116">
        <v>6532</v>
      </c>
      <c r="D20" s="93">
        <v>53</v>
      </c>
      <c r="E20" s="93">
        <v>544.33</v>
      </c>
      <c r="F20" s="93">
        <v>201</v>
      </c>
      <c r="G20" s="94">
        <v>16.75</v>
      </c>
    </row>
    <row r="21" spans="1:7" ht="13.5" thickBot="1">
      <c r="A21" s="62">
        <v>17</v>
      </c>
      <c r="B21" s="92" t="s">
        <v>26</v>
      </c>
      <c r="C21" s="116">
        <v>10120</v>
      </c>
      <c r="D21" s="93">
        <v>172</v>
      </c>
      <c r="E21" s="93">
        <v>326.45</v>
      </c>
      <c r="F21" s="93">
        <v>729</v>
      </c>
      <c r="G21" s="94">
        <v>23.52</v>
      </c>
    </row>
    <row r="22" spans="1:7" ht="13.5" thickBot="1">
      <c r="A22" s="62">
        <v>18</v>
      </c>
      <c r="B22" s="92" t="s">
        <v>27</v>
      </c>
      <c r="C22" s="116">
        <v>7965</v>
      </c>
      <c r="D22" s="93">
        <v>164</v>
      </c>
      <c r="E22" s="93">
        <v>234.26</v>
      </c>
      <c r="F22" s="93">
        <v>344</v>
      </c>
      <c r="G22" s="94">
        <v>10.12</v>
      </c>
    </row>
    <row r="23" spans="1:7" ht="13.5" thickBot="1">
      <c r="A23" s="62">
        <v>19</v>
      </c>
      <c r="B23" s="92" t="s">
        <v>28</v>
      </c>
      <c r="C23" s="116">
        <v>12304</v>
      </c>
      <c r="D23" s="93">
        <v>135</v>
      </c>
      <c r="E23" s="93">
        <v>315.49</v>
      </c>
      <c r="F23" s="93">
        <v>557</v>
      </c>
      <c r="G23" s="94">
        <v>14.28</v>
      </c>
    </row>
    <row r="24" spans="1:7" ht="13.5" thickBot="1">
      <c r="A24" s="62">
        <v>20</v>
      </c>
      <c r="B24" s="92" t="s">
        <v>29</v>
      </c>
      <c r="C24" s="116">
        <v>12142</v>
      </c>
      <c r="D24" s="93">
        <v>177</v>
      </c>
      <c r="E24" s="93">
        <v>346.91</v>
      </c>
      <c r="F24" s="93">
        <v>554</v>
      </c>
      <c r="G24" s="94">
        <v>15.83</v>
      </c>
    </row>
    <row r="25" spans="1:7" ht="13.5" thickBot="1">
      <c r="A25" s="62">
        <v>21</v>
      </c>
      <c r="B25" s="92" t="s">
        <v>30</v>
      </c>
      <c r="C25" s="116">
        <v>6520</v>
      </c>
      <c r="D25" s="93">
        <v>73</v>
      </c>
      <c r="E25" s="93">
        <v>362.22</v>
      </c>
      <c r="F25" s="93">
        <v>400</v>
      </c>
      <c r="G25" s="94">
        <v>22.22</v>
      </c>
    </row>
    <row r="26" spans="1:7" ht="13.5" thickBot="1">
      <c r="A26" s="62">
        <v>22</v>
      </c>
      <c r="B26" s="92" t="s">
        <v>31</v>
      </c>
      <c r="C26" s="116">
        <v>5226</v>
      </c>
      <c r="D26" s="93">
        <v>52</v>
      </c>
      <c r="E26" s="93">
        <v>475.09</v>
      </c>
      <c r="F26" s="93">
        <v>215</v>
      </c>
      <c r="G26" s="94">
        <v>19.55</v>
      </c>
    </row>
    <row r="27" spans="1:7" ht="13.5" thickBot="1">
      <c r="A27" s="62">
        <v>23</v>
      </c>
      <c r="B27" s="92" t="s">
        <v>32</v>
      </c>
      <c r="C27" s="116">
        <v>5883</v>
      </c>
      <c r="D27" s="93">
        <v>58</v>
      </c>
      <c r="E27" s="93">
        <v>392.2</v>
      </c>
      <c r="F27" s="93">
        <v>258</v>
      </c>
      <c r="G27" s="94">
        <v>17.2</v>
      </c>
    </row>
    <row r="28" spans="1:7" ht="13.5" thickBot="1">
      <c r="A28" s="62">
        <v>24</v>
      </c>
      <c r="B28" s="92" t="s">
        <v>33</v>
      </c>
      <c r="C28" s="116">
        <v>16806</v>
      </c>
      <c r="D28" s="93">
        <v>120</v>
      </c>
      <c r="E28" s="93">
        <v>494.29</v>
      </c>
      <c r="F28" s="93">
        <v>634</v>
      </c>
      <c r="G28" s="94">
        <v>18.65</v>
      </c>
    </row>
    <row r="29" spans="1:7" ht="13.5" thickBot="1">
      <c r="A29" s="62">
        <v>25</v>
      </c>
      <c r="B29" s="92" t="s">
        <v>34</v>
      </c>
      <c r="C29" s="116">
        <v>18937</v>
      </c>
      <c r="D29" s="93">
        <v>345</v>
      </c>
      <c r="E29" s="93">
        <v>526.03</v>
      </c>
      <c r="F29" s="93">
        <v>799</v>
      </c>
      <c r="G29" s="94">
        <v>22.19</v>
      </c>
    </row>
    <row r="30" spans="1:7" ht="13.5" thickBot="1">
      <c r="A30" s="62">
        <v>26</v>
      </c>
      <c r="B30" s="92" t="s">
        <v>35</v>
      </c>
      <c r="C30" s="116">
        <v>6820</v>
      </c>
      <c r="D30" s="93">
        <v>425</v>
      </c>
      <c r="E30" s="93">
        <v>1136.67</v>
      </c>
      <c r="F30" s="93">
        <v>242</v>
      </c>
      <c r="G30" s="94">
        <v>40.33</v>
      </c>
    </row>
    <row r="31" spans="1:7" ht="13.5" thickBot="1">
      <c r="A31" s="62">
        <v>27</v>
      </c>
      <c r="B31" s="92" t="s">
        <v>36</v>
      </c>
      <c r="C31" s="116">
        <v>11506</v>
      </c>
      <c r="D31" s="93">
        <v>141</v>
      </c>
      <c r="E31" s="93">
        <v>1150.6</v>
      </c>
      <c r="F31" s="93">
        <v>378</v>
      </c>
      <c r="G31" s="94">
        <v>37.8</v>
      </c>
    </row>
    <row r="32" spans="1:7" ht="13.5" thickBot="1">
      <c r="A32" s="62">
        <v>28</v>
      </c>
      <c r="B32" s="92" t="s">
        <v>37</v>
      </c>
      <c r="C32" s="116">
        <v>43639</v>
      </c>
      <c r="D32" s="93">
        <v>613</v>
      </c>
      <c r="E32" s="93">
        <v>3117.07</v>
      </c>
      <c r="F32" s="93">
        <v>1774</v>
      </c>
      <c r="G32" s="94">
        <v>126.71</v>
      </c>
    </row>
    <row r="33" spans="1:7" ht="13.5" thickBot="1">
      <c r="A33" s="62">
        <v>29</v>
      </c>
      <c r="B33" s="92" t="s">
        <v>38</v>
      </c>
      <c r="C33" s="116">
        <v>31906</v>
      </c>
      <c r="D33" s="93">
        <v>666</v>
      </c>
      <c r="E33" s="93">
        <v>2900.55</v>
      </c>
      <c r="F33" s="93">
        <v>1089</v>
      </c>
      <c r="G33" s="94">
        <v>99</v>
      </c>
    </row>
    <row r="34" spans="1:7" ht="13.5" thickBot="1">
      <c r="A34" s="62">
        <v>30</v>
      </c>
      <c r="B34" s="92" t="s">
        <v>39</v>
      </c>
      <c r="C34" s="116">
        <v>84379</v>
      </c>
      <c r="D34" s="93">
        <v>1556</v>
      </c>
      <c r="E34" s="93">
        <v>84379</v>
      </c>
      <c r="F34" s="93">
        <v>6174</v>
      </c>
      <c r="G34" s="94">
        <v>6174</v>
      </c>
    </row>
    <row r="35" spans="1:7" ht="13.5" thickBot="1">
      <c r="A35" s="62">
        <v>31</v>
      </c>
      <c r="B35" s="92" t="s">
        <v>40</v>
      </c>
      <c r="C35" s="116">
        <v>15417</v>
      </c>
      <c r="D35" s="93">
        <v>358</v>
      </c>
      <c r="E35" s="93">
        <v>15417</v>
      </c>
      <c r="F35" s="93">
        <v>766</v>
      </c>
      <c r="G35" s="94">
        <v>766</v>
      </c>
    </row>
    <row r="36" spans="1:7" ht="13.5" thickBot="1">
      <c r="A36" s="62">
        <v>32</v>
      </c>
      <c r="B36" s="92" t="s">
        <v>41</v>
      </c>
      <c r="C36" s="116">
        <v>11916</v>
      </c>
      <c r="D36" s="93">
        <v>246</v>
      </c>
      <c r="E36" s="93">
        <v>11916</v>
      </c>
      <c r="F36" s="93">
        <v>213</v>
      </c>
      <c r="G36" s="94">
        <v>213</v>
      </c>
    </row>
    <row r="37" spans="1:7" ht="13.5" thickBot="1">
      <c r="A37" s="62"/>
      <c r="B37" s="92" t="s">
        <v>4</v>
      </c>
      <c r="C37" s="116">
        <v>442384</v>
      </c>
      <c r="D37" s="93">
        <v>7733</v>
      </c>
      <c r="E37" s="93">
        <v>672.32</v>
      </c>
      <c r="F37" s="93">
        <v>22275</v>
      </c>
      <c r="G37" s="94">
        <v>33.85</v>
      </c>
    </row>
    <row r="38" spans="1:7" ht="12.75" hidden="1">
      <c r="A38" s="71"/>
      <c r="B38" s="72"/>
      <c r="C38" s="148"/>
      <c r="D38" s="95"/>
      <c r="E38" s="95"/>
      <c r="F38" s="95"/>
      <c r="G38" s="96"/>
    </row>
    <row r="39" spans="1:7" ht="12.75" hidden="1">
      <c r="A39" s="4"/>
      <c r="B39" s="2"/>
      <c r="C39" s="149"/>
      <c r="D39" s="35"/>
      <c r="E39" s="35"/>
      <c r="F39" s="35"/>
      <c r="G39" s="87"/>
    </row>
    <row r="40" spans="1:7" ht="13.5" hidden="1" thickBot="1">
      <c r="A40" s="190" t="s">
        <v>4</v>
      </c>
      <c r="B40" s="191"/>
      <c r="C40" s="116">
        <f>SUM(C4:C39)</f>
        <v>884768</v>
      </c>
      <c r="D40" s="116">
        <f>SUM(D4:D39)</f>
        <v>15466</v>
      </c>
      <c r="E40" s="116"/>
      <c r="F40" s="116">
        <f>SUM(F4:F39)</f>
        <v>44550</v>
      </c>
      <c r="G40" s="150"/>
    </row>
  </sheetData>
  <sheetProtection/>
  <mergeCells count="8">
    <mergeCell ref="A40:B40"/>
    <mergeCell ref="F1:G1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7.00390625" style="1" customWidth="1"/>
    <col min="2" max="2" width="21.375" style="1" customWidth="1"/>
    <col min="3" max="4" width="15.75390625" style="1" customWidth="1"/>
    <col min="5" max="5" width="14.375" style="1" customWidth="1"/>
    <col min="6" max="6" width="15.875" style="1" customWidth="1"/>
    <col min="7" max="16384" width="9.125" style="1" customWidth="1"/>
  </cols>
  <sheetData>
    <row r="1" spans="2:6" ht="13.5" thickBot="1">
      <c r="B1" s="140" t="s">
        <v>135</v>
      </c>
      <c r="C1" s="140"/>
      <c r="D1" s="140"/>
      <c r="E1" s="140"/>
      <c r="F1" s="141" t="s">
        <v>136</v>
      </c>
    </row>
    <row r="2" spans="1:6" s="3" customFormat="1" ht="21" customHeight="1">
      <c r="A2" s="46" t="s">
        <v>75</v>
      </c>
      <c r="B2" s="160" t="s">
        <v>5</v>
      </c>
      <c r="C2" s="160" t="s">
        <v>137</v>
      </c>
      <c r="D2" s="160" t="s">
        <v>138</v>
      </c>
      <c r="E2" s="197" t="s">
        <v>139</v>
      </c>
      <c r="F2" s="198" t="s">
        <v>140</v>
      </c>
    </row>
    <row r="3" spans="1:6" s="5" customFormat="1" ht="68.25" customHeight="1">
      <c r="A3" s="47" t="s">
        <v>78</v>
      </c>
      <c r="B3" s="176"/>
      <c r="C3" s="166"/>
      <c r="D3" s="166"/>
      <c r="E3" s="176"/>
      <c r="F3" s="199"/>
    </row>
    <row r="4" spans="1:6" s="5" customFormat="1" ht="49.5" customHeight="1" hidden="1">
      <c r="A4" s="47"/>
      <c r="B4" s="91"/>
      <c r="C4" s="48"/>
      <c r="D4" s="48"/>
      <c r="E4" s="91"/>
      <c r="F4" s="151"/>
    </row>
    <row r="5" spans="1:6" ht="13.5" thickBot="1">
      <c r="A5" s="62">
        <v>1</v>
      </c>
      <c r="B5" s="92" t="s">
        <v>10</v>
      </c>
      <c r="C5" s="152">
        <v>146.03</v>
      </c>
      <c r="D5" s="97">
        <f aca="true" t="shared" si="0" ref="D5:D37">ROUND(C5/12,2)</f>
        <v>12.17</v>
      </c>
      <c r="E5" s="93">
        <v>653.21</v>
      </c>
      <c r="F5" s="94">
        <v>914.5</v>
      </c>
    </row>
    <row r="6" spans="1:6" ht="13.5" thickBot="1">
      <c r="A6" s="62">
        <v>2</v>
      </c>
      <c r="B6" s="92" t="s">
        <v>11</v>
      </c>
      <c r="C6" s="152">
        <v>131.45</v>
      </c>
      <c r="D6" s="97">
        <f t="shared" si="0"/>
        <v>10.95</v>
      </c>
      <c r="E6" s="93">
        <v>678.76</v>
      </c>
      <c r="F6" s="94">
        <v>929.38</v>
      </c>
    </row>
    <row r="7" spans="1:6" ht="13.5" thickBot="1">
      <c r="A7" s="62">
        <v>3</v>
      </c>
      <c r="B7" s="92" t="s">
        <v>12</v>
      </c>
      <c r="C7" s="152">
        <v>135.65</v>
      </c>
      <c r="D7" s="97">
        <f t="shared" si="0"/>
        <v>11.3</v>
      </c>
      <c r="E7" s="93">
        <v>709.38</v>
      </c>
      <c r="F7" s="94">
        <v>1026.07</v>
      </c>
    </row>
    <row r="8" spans="1:6" ht="13.5" thickBot="1">
      <c r="A8" s="62">
        <v>4</v>
      </c>
      <c r="B8" s="92" t="s">
        <v>13</v>
      </c>
      <c r="C8" s="152">
        <v>140.84</v>
      </c>
      <c r="D8" s="97">
        <f t="shared" si="0"/>
        <v>11.74</v>
      </c>
      <c r="E8" s="93">
        <v>573.23</v>
      </c>
      <c r="F8" s="94">
        <v>800.83</v>
      </c>
    </row>
    <row r="9" spans="1:6" ht="13.5" thickBot="1">
      <c r="A9" s="62">
        <v>5</v>
      </c>
      <c r="B9" s="92" t="s">
        <v>14</v>
      </c>
      <c r="C9" s="152">
        <v>135.88</v>
      </c>
      <c r="D9" s="97">
        <f t="shared" si="0"/>
        <v>11.32</v>
      </c>
      <c r="E9" s="93">
        <v>273.83</v>
      </c>
      <c r="F9" s="94">
        <v>532.92</v>
      </c>
    </row>
    <row r="10" spans="1:6" ht="13.5" thickBot="1">
      <c r="A10" s="62">
        <v>6</v>
      </c>
      <c r="B10" s="92" t="s">
        <v>15</v>
      </c>
      <c r="C10" s="152">
        <v>162.58</v>
      </c>
      <c r="D10" s="97">
        <f t="shared" si="0"/>
        <v>13.55</v>
      </c>
      <c r="E10" s="93">
        <v>456.85</v>
      </c>
      <c r="F10" s="94">
        <v>736.04</v>
      </c>
    </row>
    <row r="11" spans="1:6" ht="13.5" thickBot="1">
      <c r="A11" s="62">
        <v>7</v>
      </c>
      <c r="B11" s="92" t="s">
        <v>16</v>
      </c>
      <c r="C11" s="152">
        <v>149.24</v>
      </c>
      <c r="D11" s="97">
        <f t="shared" si="0"/>
        <v>12.44</v>
      </c>
      <c r="E11" s="93">
        <v>640.23</v>
      </c>
      <c r="F11" s="94">
        <v>1048.38</v>
      </c>
    </row>
    <row r="12" spans="1:6" ht="13.5" thickBot="1">
      <c r="A12" s="62">
        <v>8</v>
      </c>
      <c r="B12" s="92" t="s">
        <v>17</v>
      </c>
      <c r="C12" s="152">
        <v>88.71</v>
      </c>
      <c r="D12" s="97">
        <f t="shared" si="0"/>
        <v>7.39</v>
      </c>
      <c r="E12" s="93">
        <v>277.23</v>
      </c>
      <c r="F12" s="94">
        <v>454.6</v>
      </c>
    </row>
    <row r="13" spans="1:6" ht="13.5" thickBot="1">
      <c r="A13" s="62">
        <v>9</v>
      </c>
      <c r="B13" s="92" t="s">
        <v>18</v>
      </c>
      <c r="C13" s="152">
        <v>148.47</v>
      </c>
      <c r="D13" s="97">
        <f t="shared" si="0"/>
        <v>12.37</v>
      </c>
      <c r="E13" s="93">
        <v>638.8</v>
      </c>
      <c r="F13" s="94">
        <v>889.76</v>
      </c>
    </row>
    <row r="14" spans="1:6" ht="13.5" thickBot="1">
      <c r="A14" s="62">
        <v>10</v>
      </c>
      <c r="B14" s="92" t="s">
        <v>19</v>
      </c>
      <c r="C14" s="152">
        <v>85.88</v>
      </c>
      <c r="D14" s="97">
        <f t="shared" si="0"/>
        <v>7.16</v>
      </c>
      <c r="E14" s="93">
        <v>781.25</v>
      </c>
      <c r="F14" s="94">
        <v>1250</v>
      </c>
    </row>
    <row r="15" spans="1:6" ht="13.5" thickBot="1">
      <c r="A15" s="62">
        <v>11</v>
      </c>
      <c r="B15" s="92" t="s">
        <v>20</v>
      </c>
      <c r="C15" s="152">
        <v>96.3</v>
      </c>
      <c r="D15" s="97">
        <f t="shared" si="0"/>
        <v>8.03</v>
      </c>
      <c r="E15" s="93">
        <v>355.57</v>
      </c>
      <c r="F15" s="94">
        <v>682.42</v>
      </c>
    </row>
    <row r="16" spans="1:6" ht="13.5" thickBot="1">
      <c r="A16" s="62">
        <v>12</v>
      </c>
      <c r="B16" s="92" t="s">
        <v>21</v>
      </c>
      <c r="C16" s="152">
        <v>126.68</v>
      </c>
      <c r="D16" s="97">
        <f t="shared" si="0"/>
        <v>10.56</v>
      </c>
      <c r="E16" s="93">
        <v>729.05</v>
      </c>
      <c r="F16" s="94">
        <v>1037.5</v>
      </c>
    </row>
    <row r="17" spans="1:6" ht="13.5" thickBot="1">
      <c r="A17" s="62">
        <v>13</v>
      </c>
      <c r="B17" s="92" t="s">
        <v>22</v>
      </c>
      <c r="C17" s="152">
        <v>168.06</v>
      </c>
      <c r="D17" s="97">
        <f t="shared" si="0"/>
        <v>14.01</v>
      </c>
      <c r="E17" s="93">
        <v>294.12</v>
      </c>
      <c r="F17" s="94">
        <v>572.51</v>
      </c>
    </row>
    <row r="18" spans="1:6" ht="13.5" thickBot="1">
      <c r="A18" s="62">
        <v>14</v>
      </c>
      <c r="B18" s="92" t="s">
        <v>23</v>
      </c>
      <c r="C18" s="152">
        <v>138.28</v>
      </c>
      <c r="D18" s="97">
        <f t="shared" si="0"/>
        <v>11.52</v>
      </c>
      <c r="E18" s="93">
        <v>373.05</v>
      </c>
      <c r="F18" s="94">
        <v>769.58</v>
      </c>
    </row>
    <row r="19" spans="1:6" ht="13.5" thickBot="1">
      <c r="A19" s="62">
        <v>15</v>
      </c>
      <c r="B19" s="92" t="s">
        <v>24</v>
      </c>
      <c r="C19" s="152">
        <v>166.76</v>
      </c>
      <c r="D19" s="97">
        <f t="shared" si="0"/>
        <v>13.9</v>
      </c>
      <c r="E19" s="93">
        <v>267.14</v>
      </c>
      <c r="F19" s="94">
        <v>668.43</v>
      </c>
    </row>
    <row r="20" spans="1:6" ht="13.5" thickBot="1">
      <c r="A20" s="62">
        <v>16</v>
      </c>
      <c r="B20" s="92" t="s">
        <v>25</v>
      </c>
      <c r="C20" s="152">
        <v>128.52</v>
      </c>
      <c r="D20" s="97">
        <f t="shared" si="0"/>
        <v>10.71</v>
      </c>
      <c r="E20" s="93">
        <v>604.81</v>
      </c>
      <c r="F20" s="94">
        <v>742.27</v>
      </c>
    </row>
    <row r="21" spans="1:6" ht="13.5" thickBot="1">
      <c r="A21" s="62">
        <v>17</v>
      </c>
      <c r="B21" s="92" t="s">
        <v>26</v>
      </c>
      <c r="C21" s="152">
        <v>114.35</v>
      </c>
      <c r="D21" s="97">
        <f t="shared" si="0"/>
        <v>9.53</v>
      </c>
      <c r="E21" s="93">
        <v>591.81</v>
      </c>
      <c r="F21" s="94">
        <v>755.22</v>
      </c>
    </row>
    <row r="22" spans="1:6" ht="13.5" thickBot="1">
      <c r="A22" s="62">
        <v>18</v>
      </c>
      <c r="B22" s="92" t="s">
        <v>27</v>
      </c>
      <c r="C22" s="152">
        <v>145.12</v>
      </c>
      <c r="D22" s="97">
        <f t="shared" si="0"/>
        <v>12.09</v>
      </c>
      <c r="E22" s="93">
        <v>447.47</v>
      </c>
      <c r="F22" s="94">
        <v>560.92</v>
      </c>
    </row>
    <row r="23" spans="1:6" ht="13.5" thickBot="1">
      <c r="A23" s="62">
        <v>19</v>
      </c>
      <c r="B23" s="92" t="s">
        <v>28</v>
      </c>
      <c r="C23" s="152">
        <v>153.19</v>
      </c>
      <c r="D23" s="97">
        <f t="shared" si="0"/>
        <v>12.77</v>
      </c>
      <c r="E23" s="93">
        <v>221.29</v>
      </c>
      <c r="F23" s="94">
        <v>572.28</v>
      </c>
    </row>
    <row r="24" spans="1:6" ht="13.5" thickBot="1">
      <c r="A24" s="62">
        <v>20</v>
      </c>
      <c r="B24" s="92" t="s">
        <v>29</v>
      </c>
      <c r="C24" s="152">
        <v>137.26</v>
      </c>
      <c r="D24" s="97">
        <f t="shared" si="0"/>
        <v>11.44</v>
      </c>
      <c r="E24" s="93">
        <v>424.55</v>
      </c>
      <c r="F24" s="94">
        <v>601.09</v>
      </c>
    </row>
    <row r="25" spans="1:6" ht="13.5" thickBot="1">
      <c r="A25" s="62">
        <v>21</v>
      </c>
      <c r="B25" s="92" t="s">
        <v>30</v>
      </c>
      <c r="C25" s="152">
        <v>141.05</v>
      </c>
      <c r="D25" s="97">
        <f t="shared" si="0"/>
        <v>11.75</v>
      </c>
      <c r="E25" s="93">
        <v>376.88</v>
      </c>
      <c r="F25" s="94">
        <v>658.59</v>
      </c>
    </row>
    <row r="26" spans="1:6" ht="13.5" thickBot="1">
      <c r="A26" s="62">
        <v>22</v>
      </c>
      <c r="B26" s="92" t="s">
        <v>31</v>
      </c>
      <c r="C26" s="152">
        <v>158.5</v>
      </c>
      <c r="D26" s="97">
        <f t="shared" si="0"/>
        <v>13.21</v>
      </c>
      <c r="E26" s="93">
        <v>555.96</v>
      </c>
      <c r="F26" s="94">
        <v>791.82</v>
      </c>
    </row>
    <row r="27" spans="1:6" ht="13.5" thickBot="1">
      <c r="A27" s="62">
        <v>23</v>
      </c>
      <c r="B27" s="92" t="s">
        <v>32</v>
      </c>
      <c r="C27" s="152">
        <v>151.78</v>
      </c>
      <c r="D27" s="97">
        <f t="shared" si="0"/>
        <v>12.65</v>
      </c>
      <c r="E27" s="93">
        <v>708.8</v>
      </c>
      <c r="F27" s="94">
        <v>964.43</v>
      </c>
    </row>
    <row r="28" spans="1:6" ht="13.5" thickBot="1">
      <c r="A28" s="62">
        <v>24</v>
      </c>
      <c r="B28" s="92" t="s">
        <v>33</v>
      </c>
      <c r="C28" s="152">
        <v>147.41</v>
      </c>
      <c r="D28" s="97">
        <f t="shared" si="0"/>
        <v>12.28</v>
      </c>
      <c r="E28" s="93">
        <v>724.4</v>
      </c>
      <c r="F28" s="94">
        <v>933.67</v>
      </c>
    </row>
    <row r="29" spans="1:6" ht="13.5" thickBot="1">
      <c r="A29" s="62">
        <v>25</v>
      </c>
      <c r="B29" s="92" t="s">
        <v>34</v>
      </c>
      <c r="C29" s="152">
        <v>157.29</v>
      </c>
      <c r="D29" s="97">
        <f t="shared" si="0"/>
        <v>13.11</v>
      </c>
      <c r="E29" s="93">
        <v>477</v>
      </c>
      <c r="F29" s="94">
        <v>932.86</v>
      </c>
    </row>
    <row r="30" spans="1:6" ht="13.5" thickBot="1">
      <c r="A30" s="62">
        <v>26</v>
      </c>
      <c r="B30" s="92" t="s">
        <v>35</v>
      </c>
      <c r="C30" s="152">
        <v>103.67</v>
      </c>
      <c r="D30" s="97">
        <f t="shared" si="0"/>
        <v>8.64</v>
      </c>
      <c r="E30" s="93">
        <v>247.1</v>
      </c>
      <c r="F30" s="94">
        <v>520.61</v>
      </c>
    </row>
    <row r="31" spans="1:6" ht="13.5" thickBot="1">
      <c r="A31" s="62">
        <v>27</v>
      </c>
      <c r="B31" s="92" t="s">
        <v>36</v>
      </c>
      <c r="C31" s="152">
        <v>145.44</v>
      </c>
      <c r="D31" s="97">
        <f t="shared" si="0"/>
        <v>12.12</v>
      </c>
      <c r="E31" s="93">
        <v>355.12</v>
      </c>
      <c r="F31" s="94">
        <v>584.06</v>
      </c>
    </row>
    <row r="32" spans="1:6" ht="13.5" thickBot="1">
      <c r="A32" s="62">
        <v>28</v>
      </c>
      <c r="B32" s="92" t="s">
        <v>37</v>
      </c>
      <c r="C32" s="152">
        <v>161.52</v>
      </c>
      <c r="D32" s="97">
        <f t="shared" si="0"/>
        <v>13.46</v>
      </c>
      <c r="E32" s="93">
        <v>82.67</v>
      </c>
      <c r="F32" s="94">
        <v>1359.47</v>
      </c>
    </row>
    <row r="33" spans="1:6" ht="13.5" thickBot="1">
      <c r="A33" s="62">
        <v>29</v>
      </c>
      <c r="B33" s="92" t="s">
        <v>38</v>
      </c>
      <c r="C33" s="152">
        <v>151.89</v>
      </c>
      <c r="D33" s="97">
        <f t="shared" si="0"/>
        <v>12.66</v>
      </c>
      <c r="E33" s="93">
        <v>60.44</v>
      </c>
      <c r="F33" s="94">
        <v>862.32</v>
      </c>
    </row>
    <row r="34" spans="1:6" ht="13.5" thickBot="1">
      <c r="A34" s="62">
        <v>30</v>
      </c>
      <c r="B34" s="92" t="s">
        <v>39</v>
      </c>
      <c r="C34" s="152">
        <v>202.84</v>
      </c>
      <c r="D34" s="97">
        <f t="shared" si="0"/>
        <v>16.9</v>
      </c>
      <c r="E34" s="93">
        <v>159.84</v>
      </c>
      <c r="F34" s="94">
        <v>1810.71</v>
      </c>
    </row>
    <row r="35" spans="1:6" ht="13.5" thickBot="1">
      <c r="A35" s="62">
        <v>31</v>
      </c>
      <c r="B35" s="92" t="s">
        <v>40</v>
      </c>
      <c r="C35" s="152">
        <v>157.41</v>
      </c>
      <c r="D35" s="97">
        <f t="shared" si="0"/>
        <v>13.12</v>
      </c>
      <c r="E35" s="93">
        <v>29.2</v>
      </c>
      <c r="F35" s="94">
        <v>1340.61</v>
      </c>
    </row>
    <row r="36" spans="1:6" ht="13.5" thickBot="1">
      <c r="A36" s="62">
        <v>32</v>
      </c>
      <c r="B36" s="92" t="s">
        <v>41</v>
      </c>
      <c r="C36" s="152">
        <v>212.14</v>
      </c>
      <c r="D36" s="97">
        <f t="shared" si="0"/>
        <v>17.68</v>
      </c>
      <c r="E36" s="93">
        <v>22.57</v>
      </c>
      <c r="F36" s="94">
        <v>4766.4</v>
      </c>
    </row>
    <row r="37" spans="1:6" ht="13.5" thickBot="1">
      <c r="A37" s="62"/>
      <c r="B37" s="92" t="s">
        <v>4</v>
      </c>
      <c r="C37" s="152">
        <v>150.64</v>
      </c>
      <c r="D37" s="97">
        <f t="shared" si="0"/>
        <v>12.55</v>
      </c>
      <c r="E37" s="93">
        <v>386.5</v>
      </c>
      <c r="F37" s="94">
        <v>911</v>
      </c>
    </row>
  </sheetData>
  <sheetProtection/>
  <mergeCells count="5"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6.375" style="1" customWidth="1"/>
    <col min="2" max="2" width="21.375" style="1" customWidth="1"/>
    <col min="3" max="3" width="9.125" style="1" customWidth="1"/>
    <col min="4" max="4" width="8.00390625" style="1" customWidth="1"/>
    <col min="5" max="5" width="10.625" style="1" customWidth="1"/>
    <col min="6" max="6" width="7.875" style="1" customWidth="1"/>
    <col min="7" max="16384" width="9.125" style="1" customWidth="1"/>
  </cols>
  <sheetData>
    <row r="1" spans="2:6" ht="13.5" thickBot="1">
      <c r="B1" s="140" t="s">
        <v>135</v>
      </c>
      <c r="C1" s="140"/>
      <c r="D1" s="140"/>
      <c r="E1" s="194" t="s">
        <v>141</v>
      </c>
      <c r="F1" s="194"/>
    </row>
    <row r="2" spans="1:6" s="3" customFormat="1" ht="37.5" customHeight="1">
      <c r="A2" s="46" t="s">
        <v>75</v>
      </c>
      <c r="B2" s="26" t="s">
        <v>5</v>
      </c>
      <c r="C2" s="160" t="s">
        <v>142</v>
      </c>
      <c r="D2" s="160"/>
      <c r="E2" s="160" t="s">
        <v>143</v>
      </c>
      <c r="F2" s="154"/>
    </row>
    <row r="3" spans="1:6" ht="12.75">
      <c r="A3" s="142" t="s">
        <v>78</v>
      </c>
      <c r="B3" s="143"/>
      <c r="C3" s="49" t="s">
        <v>1</v>
      </c>
      <c r="D3" s="49" t="s">
        <v>106</v>
      </c>
      <c r="E3" s="49" t="s">
        <v>1</v>
      </c>
      <c r="F3" s="51" t="s">
        <v>106</v>
      </c>
    </row>
    <row r="4" spans="1:6" ht="12.75" hidden="1">
      <c r="A4" s="4"/>
      <c r="B4" s="2"/>
      <c r="C4" s="118"/>
      <c r="D4" s="118"/>
      <c r="E4" s="118"/>
      <c r="F4" s="119"/>
    </row>
    <row r="5" spans="1:6" ht="13.5" thickBot="1">
      <c r="A5" s="62">
        <v>1</v>
      </c>
      <c r="B5" s="92" t="s">
        <v>10</v>
      </c>
      <c r="C5" s="116">
        <v>0.18</v>
      </c>
      <c r="D5" s="116">
        <v>-0.05</v>
      </c>
      <c r="E5" s="93">
        <v>78.79</v>
      </c>
      <c r="F5" s="94">
        <v>-13.93</v>
      </c>
    </row>
    <row r="6" spans="1:6" ht="13.5" thickBot="1">
      <c r="A6" s="62">
        <v>2</v>
      </c>
      <c r="B6" s="92" t="s">
        <v>11</v>
      </c>
      <c r="C6" s="116">
        <v>0.23</v>
      </c>
      <c r="D6" s="116">
        <v>-0.27</v>
      </c>
      <c r="E6" s="93">
        <v>91.03</v>
      </c>
      <c r="F6" s="94">
        <v>-4.42</v>
      </c>
    </row>
    <row r="7" spans="1:6" ht="13.5" thickBot="1">
      <c r="A7" s="62">
        <v>3</v>
      </c>
      <c r="B7" s="92" t="s">
        <v>12</v>
      </c>
      <c r="C7" s="116">
        <v>0.26</v>
      </c>
      <c r="D7" s="116">
        <v>-0.05</v>
      </c>
      <c r="E7" s="93">
        <v>77.97</v>
      </c>
      <c r="F7" s="94">
        <v>-17.36</v>
      </c>
    </row>
    <row r="8" spans="1:6" ht="13.5" thickBot="1">
      <c r="A8" s="62">
        <v>4</v>
      </c>
      <c r="B8" s="92" t="s">
        <v>13</v>
      </c>
      <c r="C8" s="116">
        <v>0.09</v>
      </c>
      <c r="D8" s="116">
        <v>0</v>
      </c>
      <c r="E8" s="93">
        <v>85.5</v>
      </c>
      <c r="F8" s="94">
        <v>-6.71</v>
      </c>
    </row>
    <row r="9" spans="1:6" ht="13.5" thickBot="1">
      <c r="A9" s="62">
        <v>5</v>
      </c>
      <c r="B9" s="92" t="s">
        <v>14</v>
      </c>
      <c r="C9" s="116">
        <v>0.1</v>
      </c>
      <c r="D9" s="116">
        <v>-0.01</v>
      </c>
      <c r="E9" s="93">
        <v>93.5</v>
      </c>
      <c r="F9" s="94">
        <v>-2.87</v>
      </c>
    </row>
    <row r="10" spans="1:6" ht="13.5" thickBot="1">
      <c r="A10" s="62">
        <v>6</v>
      </c>
      <c r="B10" s="92" t="s">
        <v>15</v>
      </c>
      <c r="C10" s="116">
        <v>0</v>
      </c>
      <c r="D10" s="116">
        <v>0</v>
      </c>
      <c r="E10" s="93">
        <v>96.81</v>
      </c>
      <c r="F10" s="94">
        <v>0.78</v>
      </c>
    </row>
    <row r="11" spans="1:6" ht="13.5" thickBot="1">
      <c r="A11" s="62">
        <v>7</v>
      </c>
      <c r="B11" s="92" t="s">
        <v>16</v>
      </c>
      <c r="C11" s="116">
        <v>0.25</v>
      </c>
      <c r="D11" s="116">
        <v>0.02</v>
      </c>
      <c r="E11" s="93">
        <v>92.54</v>
      </c>
      <c r="F11" s="94">
        <v>4.13</v>
      </c>
    </row>
    <row r="12" spans="1:6" ht="13.5" thickBot="1">
      <c r="A12" s="62">
        <v>8</v>
      </c>
      <c r="B12" s="92" t="s">
        <v>17</v>
      </c>
      <c r="C12" s="116">
        <v>0.05</v>
      </c>
      <c r="D12" s="116">
        <v>0</v>
      </c>
      <c r="E12" s="93">
        <v>86.67</v>
      </c>
      <c r="F12" s="94">
        <v>-7.74</v>
      </c>
    </row>
    <row r="13" spans="1:6" ht="13.5" thickBot="1">
      <c r="A13" s="62">
        <v>9</v>
      </c>
      <c r="B13" s="92" t="s">
        <v>18</v>
      </c>
      <c r="C13" s="116">
        <v>0.05</v>
      </c>
      <c r="D13" s="116">
        <v>-0.02</v>
      </c>
      <c r="E13" s="93">
        <v>95.52</v>
      </c>
      <c r="F13" s="94">
        <v>3.25</v>
      </c>
    </row>
    <row r="14" spans="1:6" ht="13.5" thickBot="1">
      <c r="A14" s="62">
        <v>10</v>
      </c>
      <c r="B14" s="92" t="s">
        <v>19</v>
      </c>
      <c r="C14" s="116">
        <v>0</v>
      </c>
      <c r="D14" s="116">
        <v>-0.73</v>
      </c>
      <c r="E14" s="93">
        <v>72.89</v>
      </c>
      <c r="F14" s="94">
        <v>-19.74</v>
      </c>
    </row>
    <row r="15" spans="1:6" ht="13.5" thickBot="1">
      <c r="A15" s="62">
        <v>11</v>
      </c>
      <c r="B15" s="92" t="s">
        <v>20</v>
      </c>
      <c r="C15" s="116">
        <v>0</v>
      </c>
      <c r="D15" s="116">
        <v>0</v>
      </c>
      <c r="E15" s="93">
        <v>95.85</v>
      </c>
      <c r="F15" s="94">
        <v>7.35</v>
      </c>
    </row>
    <row r="16" spans="1:6" ht="13.5" thickBot="1">
      <c r="A16" s="62">
        <v>12</v>
      </c>
      <c r="B16" s="92" t="s">
        <v>21</v>
      </c>
      <c r="C16" s="116">
        <v>0</v>
      </c>
      <c r="D16" s="116">
        <v>0</v>
      </c>
      <c r="E16" s="93">
        <v>91.05</v>
      </c>
      <c r="F16" s="94">
        <v>2.52</v>
      </c>
    </row>
    <row r="17" spans="1:6" ht="13.5" thickBot="1">
      <c r="A17" s="62">
        <v>13</v>
      </c>
      <c r="B17" s="92" t="s">
        <v>22</v>
      </c>
      <c r="C17" s="116">
        <v>0.19</v>
      </c>
      <c r="D17" s="116">
        <v>-0.02</v>
      </c>
      <c r="E17" s="93">
        <v>93.98</v>
      </c>
      <c r="F17" s="94">
        <v>5.64</v>
      </c>
    </row>
    <row r="18" spans="1:6" ht="13.5" thickBot="1">
      <c r="A18" s="62">
        <v>14</v>
      </c>
      <c r="B18" s="92" t="s">
        <v>23</v>
      </c>
      <c r="C18" s="116">
        <v>0.15</v>
      </c>
      <c r="D18" s="116">
        <v>-0.16</v>
      </c>
      <c r="E18" s="93">
        <v>82.66</v>
      </c>
      <c r="F18" s="94">
        <v>-6.72</v>
      </c>
    </row>
    <row r="19" spans="1:6" ht="13.5" thickBot="1">
      <c r="A19" s="62">
        <v>15</v>
      </c>
      <c r="B19" s="92" t="s">
        <v>24</v>
      </c>
      <c r="C19" s="116">
        <v>0.41</v>
      </c>
      <c r="D19" s="116">
        <v>-0.02</v>
      </c>
      <c r="E19" s="93">
        <v>90.89</v>
      </c>
      <c r="F19" s="94">
        <v>7.48</v>
      </c>
    </row>
    <row r="20" spans="1:6" ht="13.5" thickBot="1">
      <c r="A20" s="62">
        <v>16</v>
      </c>
      <c r="B20" s="92" t="s">
        <v>25</v>
      </c>
      <c r="C20" s="116">
        <v>0.14</v>
      </c>
      <c r="D20" s="116">
        <v>0.05</v>
      </c>
      <c r="E20" s="93">
        <v>71.89</v>
      </c>
      <c r="F20" s="94">
        <v>-23.54</v>
      </c>
    </row>
    <row r="21" spans="1:6" ht="13.5" thickBot="1">
      <c r="A21" s="62">
        <v>17</v>
      </c>
      <c r="B21" s="92" t="s">
        <v>26</v>
      </c>
      <c r="C21" s="116">
        <v>0</v>
      </c>
      <c r="D21" s="116">
        <v>0</v>
      </c>
      <c r="E21" s="93">
        <v>84.62</v>
      </c>
      <c r="F21" s="94">
        <v>-2.17</v>
      </c>
    </row>
    <row r="22" spans="1:6" ht="13.5" thickBot="1">
      <c r="A22" s="62">
        <v>18</v>
      </c>
      <c r="B22" s="92" t="s">
        <v>27</v>
      </c>
      <c r="C22" s="116">
        <v>0.58</v>
      </c>
      <c r="D22" s="116">
        <v>-0.13</v>
      </c>
      <c r="E22" s="93">
        <v>95.24</v>
      </c>
      <c r="F22" s="94">
        <v>5.52</v>
      </c>
    </row>
    <row r="23" spans="1:6" ht="13.5" thickBot="1">
      <c r="A23" s="62">
        <v>19</v>
      </c>
      <c r="B23" s="92" t="s">
        <v>28</v>
      </c>
      <c r="C23" s="116">
        <v>0.28</v>
      </c>
      <c r="D23" s="116">
        <v>-0.07</v>
      </c>
      <c r="E23" s="93">
        <v>74.99</v>
      </c>
      <c r="F23" s="94">
        <v>-19.5</v>
      </c>
    </row>
    <row r="24" spans="1:6" ht="13.5" thickBot="1">
      <c r="A24" s="62">
        <v>20</v>
      </c>
      <c r="B24" s="92" t="s">
        <v>29</v>
      </c>
      <c r="C24" s="116">
        <v>0.07</v>
      </c>
      <c r="D24" s="116">
        <v>-0.1</v>
      </c>
      <c r="E24" s="93">
        <v>96.29</v>
      </c>
      <c r="F24" s="94">
        <v>15.39</v>
      </c>
    </row>
    <row r="25" spans="1:6" ht="13.5" thickBot="1">
      <c r="A25" s="62">
        <v>21</v>
      </c>
      <c r="B25" s="92" t="s">
        <v>30</v>
      </c>
      <c r="C25" s="116">
        <v>0.06</v>
      </c>
      <c r="D25" s="116">
        <v>-0.19</v>
      </c>
      <c r="E25" s="93">
        <v>87.84</v>
      </c>
      <c r="F25" s="94">
        <v>-5.05</v>
      </c>
    </row>
    <row r="26" spans="1:6" ht="13.5" thickBot="1">
      <c r="A26" s="62">
        <v>22</v>
      </c>
      <c r="B26" s="92" t="s">
        <v>31</v>
      </c>
      <c r="C26" s="116">
        <v>0</v>
      </c>
      <c r="D26" s="116">
        <v>0</v>
      </c>
      <c r="E26" s="93">
        <v>97.8</v>
      </c>
      <c r="F26" s="94">
        <v>0.75</v>
      </c>
    </row>
    <row r="27" spans="1:6" ht="13.5" thickBot="1">
      <c r="A27" s="62">
        <v>23</v>
      </c>
      <c r="B27" s="92" t="s">
        <v>32</v>
      </c>
      <c r="C27" s="116">
        <v>0.05</v>
      </c>
      <c r="D27" s="116">
        <v>-0.11</v>
      </c>
      <c r="E27" s="93">
        <v>80.28</v>
      </c>
      <c r="F27" s="94">
        <v>-16.2</v>
      </c>
    </row>
    <row r="28" spans="1:6" ht="13.5" thickBot="1">
      <c r="A28" s="62">
        <v>24</v>
      </c>
      <c r="B28" s="92" t="s">
        <v>33</v>
      </c>
      <c r="C28" s="116">
        <v>0.2</v>
      </c>
      <c r="D28" s="116">
        <v>-0.16</v>
      </c>
      <c r="E28" s="93">
        <v>96.29</v>
      </c>
      <c r="F28" s="94">
        <v>-0.44</v>
      </c>
    </row>
    <row r="29" spans="1:6" ht="13.5" thickBot="1">
      <c r="A29" s="62">
        <v>25</v>
      </c>
      <c r="B29" s="92" t="s">
        <v>34</v>
      </c>
      <c r="C29" s="116">
        <v>0.12</v>
      </c>
      <c r="D29" s="116">
        <v>0.07</v>
      </c>
      <c r="E29" s="93">
        <v>90.63</v>
      </c>
      <c r="F29" s="94">
        <v>-4.09</v>
      </c>
    </row>
    <row r="30" spans="1:6" ht="13.5" thickBot="1">
      <c r="A30" s="62">
        <v>26</v>
      </c>
      <c r="B30" s="92" t="s">
        <v>35</v>
      </c>
      <c r="C30" s="116">
        <v>0.32</v>
      </c>
      <c r="D30" s="116">
        <v>-0.31</v>
      </c>
      <c r="E30" s="93">
        <v>79.74</v>
      </c>
      <c r="F30" s="94">
        <v>-3.37</v>
      </c>
    </row>
    <row r="31" spans="1:6" ht="13.5" thickBot="1">
      <c r="A31" s="62">
        <v>27</v>
      </c>
      <c r="B31" s="92" t="s">
        <v>36</v>
      </c>
      <c r="C31" s="116">
        <v>0.41</v>
      </c>
      <c r="D31" s="116">
        <v>0.05</v>
      </c>
      <c r="E31" s="93">
        <v>75.38</v>
      </c>
      <c r="F31" s="94">
        <v>-15.63</v>
      </c>
    </row>
    <row r="32" spans="1:6" ht="13.5" thickBot="1">
      <c r="A32" s="62">
        <v>28</v>
      </c>
      <c r="B32" s="92" t="s">
        <v>37</v>
      </c>
      <c r="C32" s="116">
        <v>0.12</v>
      </c>
      <c r="D32" s="116">
        <v>-0.01</v>
      </c>
      <c r="E32" s="93">
        <v>98.02</v>
      </c>
      <c r="F32" s="94">
        <v>-0.4</v>
      </c>
    </row>
    <row r="33" spans="1:6" ht="13.5" thickBot="1">
      <c r="A33" s="62">
        <v>29</v>
      </c>
      <c r="B33" s="92" t="s">
        <v>38</v>
      </c>
      <c r="C33" s="116">
        <v>0.73</v>
      </c>
      <c r="D33" s="116">
        <v>0.18</v>
      </c>
      <c r="E33" s="93">
        <v>96.8</v>
      </c>
      <c r="F33" s="94">
        <v>-0.89</v>
      </c>
    </row>
    <row r="34" spans="1:6" ht="13.5" thickBot="1">
      <c r="A34" s="62">
        <v>30</v>
      </c>
      <c r="B34" s="92" t="s">
        <v>39</v>
      </c>
      <c r="C34" s="116">
        <v>1.78</v>
      </c>
      <c r="D34" s="116">
        <v>0.69</v>
      </c>
      <c r="E34" s="93">
        <v>97.9</v>
      </c>
      <c r="F34" s="94">
        <v>0.69</v>
      </c>
    </row>
    <row r="35" spans="1:6" ht="13.5" thickBot="1">
      <c r="A35" s="62">
        <v>31</v>
      </c>
      <c r="B35" s="92" t="s">
        <v>40</v>
      </c>
      <c r="C35" s="116">
        <v>0.4</v>
      </c>
      <c r="D35" s="116">
        <v>-0.09</v>
      </c>
      <c r="E35" s="93">
        <v>97.68</v>
      </c>
      <c r="F35" s="94">
        <v>-1.6</v>
      </c>
    </row>
    <row r="36" spans="1:6" ht="13.5" thickBot="1">
      <c r="A36" s="62">
        <v>32</v>
      </c>
      <c r="B36" s="92" t="s">
        <v>41</v>
      </c>
      <c r="C36" s="116">
        <v>0</v>
      </c>
      <c r="D36" s="116">
        <v>0</v>
      </c>
      <c r="E36" s="93">
        <v>97.94</v>
      </c>
      <c r="F36" s="94">
        <v>2.01</v>
      </c>
    </row>
    <row r="37" spans="1:6" ht="13.5" thickBot="1">
      <c r="A37" s="62"/>
      <c r="B37" s="92" t="s">
        <v>4</v>
      </c>
      <c r="C37" s="116">
        <v>0.51</v>
      </c>
      <c r="D37" s="116">
        <v>0.11</v>
      </c>
      <c r="E37" s="93">
        <v>92.16</v>
      </c>
      <c r="F37" s="94">
        <v>-1.9</v>
      </c>
    </row>
    <row r="38" spans="1:6" ht="12.75" hidden="1">
      <c r="A38" s="71"/>
      <c r="B38" s="72"/>
      <c r="C38" s="148"/>
      <c r="D38" s="148"/>
      <c r="E38" s="95"/>
      <c r="F38" s="96"/>
    </row>
    <row r="39" spans="1:6" ht="12.75" hidden="1">
      <c r="A39" s="4"/>
      <c r="B39" s="2"/>
      <c r="C39" s="149"/>
      <c r="D39" s="149"/>
      <c r="E39" s="35"/>
      <c r="F39" s="87"/>
    </row>
    <row r="40" spans="1:6" ht="13.5" hidden="1" thickBot="1">
      <c r="A40" s="62" t="s">
        <v>89</v>
      </c>
      <c r="B40" s="63"/>
      <c r="C40" s="116"/>
      <c r="D40" s="116"/>
      <c r="E40" s="116"/>
      <c r="F40" s="150"/>
    </row>
  </sheetData>
  <sheetProtection/>
  <mergeCells count="3">
    <mergeCell ref="E1:F1"/>
    <mergeCell ref="C2:D2"/>
    <mergeCell ref="E2:F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B7">
      <selection activeCell="H32" sqref="H32"/>
    </sheetView>
  </sheetViews>
  <sheetFormatPr defaultColWidth="9.00390625" defaultRowHeight="12.75"/>
  <cols>
    <col min="1" max="1" width="7.00390625" style="1" customWidth="1"/>
    <col min="2" max="2" width="29.75390625" style="1" customWidth="1"/>
    <col min="3" max="3" width="22.375" style="1" customWidth="1"/>
    <col min="4" max="16384" width="9.125" style="1" customWidth="1"/>
  </cols>
  <sheetData>
    <row r="1" spans="2:3" ht="13.5" thickBot="1">
      <c r="B1" s="1" t="s">
        <v>135</v>
      </c>
      <c r="C1" s="16" t="s">
        <v>144</v>
      </c>
    </row>
    <row r="2" spans="1:3" s="3" customFormat="1" ht="21" customHeight="1">
      <c r="A2" s="158" t="s">
        <v>6</v>
      </c>
      <c r="B2" s="160" t="s">
        <v>129</v>
      </c>
      <c r="C2" s="154" t="s">
        <v>145</v>
      </c>
    </row>
    <row r="3" spans="1:3" s="5" customFormat="1" ht="19.5" customHeight="1">
      <c r="A3" s="159"/>
      <c r="B3" s="176"/>
      <c r="C3" s="200"/>
    </row>
    <row r="4" spans="1:3" s="5" customFormat="1" ht="48.75" customHeight="1" hidden="1">
      <c r="A4" s="47"/>
      <c r="B4" s="91"/>
      <c r="C4" s="50"/>
    </row>
    <row r="5" spans="1:3" ht="13.5" thickBot="1">
      <c r="A5" s="62">
        <v>1</v>
      </c>
      <c r="B5" s="92" t="s">
        <v>10</v>
      </c>
      <c r="C5" s="94">
        <v>90.49</v>
      </c>
    </row>
    <row r="6" spans="1:3" ht="13.5" thickBot="1">
      <c r="A6" s="62">
        <v>2</v>
      </c>
      <c r="B6" s="92" t="s">
        <v>11</v>
      </c>
      <c r="C6" s="94">
        <v>82.68</v>
      </c>
    </row>
    <row r="7" spans="1:3" ht="13.5" thickBot="1">
      <c r="A7" s="62">
        <v>3</v>
      </c>
      <c r="B7" s="92" t="s">
        <v>12</v>
      </c>
      <c r="C7" s="94">
        <v>87.35</v>
      </c>
    </row>
    <row r="8" spans="1:3" ht="13.5" thickBot="1">
      <c r="A8" s="62">
        <v>4</v>
      </c>
      <c r="B8" s="92" t="s">
        <v>13</v>
      </c>
      <c r="C8" s="94">
        <v>80.17</v>
      </c>
    </row>
    <row r="9" spans="1:3" ht="13.5" thickBot="1">
      <c r="A9" s="62">
        <v>5</v>
      </c>
      <c r="B9" s="92" t="s">
        <v>14</v>
      </c>
      <c r="C9" s="94">
        <v>80.41</v>
      </c>
    </row>
    <row r="10" spans="1:3" ht="13.5" thickBot="1">
      <c r="A10" s="62">
        <v>6</v>
      </c>
      <c r="B10" s="92" t="s">
        <v>15</v>
      </c>
      <c r="C10" s="94">
        <v>84.77</v>
      </c>
    </row>
    <row r="11" spans="1:3" ht="13.5" thickBot="1">
      <c r="A11" s="62">
        <v>7</v>
      </c>
      <c r="B11" s="92" t="s">
        <v>16</v>
      </c>
      <c r="C11" s="94">
        <v>80.08</v>
      </c>
    </row>
    <row r="12" spans="1:3" ht="13.5" thickBot="1">
      <c r="A12" s="62">
        <v>8</v>
      </c>
      <c r="B12" s="92" t="s">
        <v>17</v>
      </c>
      <c r="C12" s="94">
        <v>61.04</v>
      </c>
    </row>
    <row r="13" spans="1:3" ht="13.5" thickBot="1">
      <c r="A13" s="62">
        <v>9</v>
      </c>
      <c r="B13" s="92" t="s">
        <v>18</v>
      </c>
      <c r="C13" s="94">
        <v>89.39</v>
      </c>
    </row>
    <row r="14" spans="1:3" ht="13.5" thickBot="1">
      <c r="A14" s="62">
        <v>10</v>
      </c>
      <c r="B14" s="92" t="s">
        <v>19</v>
      </c>
      <c r="C14" s="94">
        <v>47.11</v>
      </c>
    </row>
    <row r="15" spans="1:3" ht="13.5" thickBot="1">
      <c r="A15" s="62">
        <v>11</v>
      </c>
      <c r="B15" s="92" t="s">
        <v>20</v>
      </c>
      <c r="C15" s="94">
        <v>64.86</v>
      </c>
    </row>
    <row r="16" spans="1:3" ht="13.5" thickBot="1">
      <c r="A16" s="62">
        <v>12</v>
      </c>
      <c r="B16" s="92" t="s">
        <v>21</v>
      </c>
      <c r="C16" s="94">
        <v>72.79</v>
      </c>
    </row>
    <row r="17" spans="1:3" ht="13.5" thickBot="1">
      <c r="A17" s="62">
        <v>13</v>
      </c>
      <c r="B17" s="92" t="s">
        <v>22</v>
      </c>
      <c r="C17" s="94">
        <v>84.77</v>
      </c>
    </row>
    <row r="18" spans="1:3" ht="13.5" thickBot="1">
      <c r="A18" s="62">
        <v>14</v>
      </c>
      <c r="B18" s="92" t="s">
        <v>23</v>
      </c>
      <c r="C18" s="94">
        <v>71.62</v>
      </c>
    </row>
    <row r="19" spans="1:3" ht="13.5" thickBot="1">
      <c r="A19" s="62">
        <v>15</v>
      </c>
      <c r="B19" s="92" t="s">
        <v>24</v>
      </c>
      <c r="C19" s="94">
        <v>80.62</v>
      </c>
    </row>
    <row r="20" spans="1:3" ht="13.5" thickBot="1">
      <c r="A20" s="62">
        <v>16</v>
      </c>
      <c r="B20" s="92" t="s">
        <v>25</v>
      </c>
      <c r="C20" s="94">
        <v>60.99</v>
      </c>
    </row>
    <row r="21" spans="1:3" ht="13.5" thickBot="1">
      <c r="A21" s="62">
        <v>17</v>
      </c>
      <c r="B21" s="92" t="s">
        <v>26</v>
      </c>
      <c r="C21" s="94">
        <v>62.14</v>
      </c>
    </row>
    <row r="22" spans="1:3" ht="13.5" thickBot="1">
      <c r="A22" s="62">
        <v>18</v>
      </c>
      <c r="B22" s="92" t="s">
        <v>27</v>
      </c>
      <c r="C22" s="94">
        <v>89.28</v>
      </c>
    </row>
    <row r="23" spans="1:3" ht="13.5" thickBot="1">
      <c r="A23" s="62">
        <v>19</v>
      </c>
      <c r="B23" s="92" t="s">
        <v>28</v>
      </c>
      <c r="C23" s="94">
        <v>89.65</v>
      </c>
    </row>
    <row r="24" spans="1:3" ht="13.5" thickBot="1">
      <c r="A24" s="62">
        <v>20</v>
      </c>
      <c r="B24" s="92" t="s">
        <v>29</v>
      </c>
      <c r="C24" s="94">
        <v>87.04</v>
      </c>
    </row>
    <row r="25" spans="1:3" ht="13.5" thickBot="1">
      <c r="A25" s="62">
        <v>21</v>
      </c>
      <c r="B25" s="92" t="s">
        <v>30</v>
      </c>
      <c r="C25" s="94">
        <v>90.86</v>
      </c>
    </row>
    <row r="26" spans="1:3" ht="13.5" thickBot="1">
      <c r="A26" s="62">
        <v>22</v>
      </c>
      <c r="B26" s="92" t="s">
        <v>31</v>
      </c>
      <c r="C26" s="94">
        <v>84.92</v>
      </c>
    </row>
    <row r="27" spans="1:3" ht="13.5" thickBot="1">
      <c r="A27" s="62">
        <v>23</v>
      </c>
      <c r="B27" s="92" t="s">
        <v>32</v>
      </c>
      <c r="C27" s="94">
        <v>69.66</v>
      </c>
    </row>
    <row r="28" spans="1:3" ht="13.5" thickBot="1">
      <c r="A28" s="62">
        <v>24</v>
      </c>
      <c r="B28" s="92" t="s">
        <v>33</v>
      </c>
      <c r="C28" s="94">
        <v>85.96</v>
      </c>
    </row>
    <row r="29" spans="1:3" ht="13.5" thickBot="1">
      <c r="A29" s="62">
        <v>25</v>
      </c>
      <c r="B29" s="92" t="s">
        <v>34</v>
      </c>
      <c r="C29" s="94">
        <v>81.4</v>
      </c>
    </row>
    <row r="30" spans="1:3" ht="13.5" thickBot="1">
      <c r="A30" s="62">
        <v>26</v>
      </c>
      <c r="B30" s="92" t="s">
        <v>35</v>
      </c>
      <c r="C30" s="94">
        <v>54.72</v>
      </c>
    </row>
    <row r="31" spans="1:3" ht="13.5" thickBot="1">
      <c r="A31" s="62">
        <v>27</v>
      </c>
      <c r="B31" s="92" t="s">
        <v>36</v>
      </c>
      <c r="C31" s="94">
        <v>83.43</v>
      </c>
    </row>
    <row r="32" spans="1:3" ht="13.5" thickBot="1">
      <c r="A32" s="62">
        <v>28</v>
      </c>
      <c r="B32" s="92" t="s">
        <v>37</v>
      </c>
      <c r="C32" s="94">
        <v>77.36</v>
      </c>
    </row>
    <row r="33" spans="1:3" ht="13.5" thickBot="1">
      <c r="A33" s="62">
        <v>29</v>
      </c>
      <c r="B33" s="92" t="s">
        <v>38</v>
      </c>
      <c r="C33" s="94">
        <v>79.5</v>
      </c>
    </row>
    <row r="34" spans="1:3" ht="13.5" thickBot="1">
      <c r="A34" s="62">
        <v>30</v>
      </c>
      <c r="B34" s="92" t="s">
        <v>39</v>
      </c>
      <c r="C34" s="94">
        <v>53.37</v>
      </c>
    </row>
    <row r="35" spans="1:3" ht="13.5" thickBot="1">
      <c r="A35" s="62">
        <v>31</v>
      </c>
      <c r="B35" s="92" t="s">
        <v>40</v>
      </c>
      <c r="C35" s="94">
        <v>55.26</v>
      </c>
    </row>
    <row r="36" spans="1:3" ht="13.5" thickBot="1">
      <c r="A36" s="62">
        <v>32</v>
      </c>
      <c r="B36" s="92" t="s">
        <v>41</v>
      </c>
      <c r="C36" s="94">
        <v>76.55</v>
      </c>
    </row>
    <row r="37" spans="1:3" ht="13.5" thickBot="1">
      <c r="A37" s="62"/>
      <c r="B37" s="92" t="s">
        <v>4</v>
      </c>
      <c r="C37" s="94">
        <v>72.95</v>
      </c>
    </row>
    <row r="38" spans="1:3" ht="12.75" hidden="1">
      <c r="A38" s="71"/>
      <c r="B38" s="72"/>
      <c r="C38" s="96"/>
    </row>
    <row r="39" spans="1:3" ht="12.75" hidden="1">
      <c r="A39" s="4"/>
      <c r="B39" s="2"/>
      <c r="C39" s="87"/>
    </row>
    <row r="40" spans="1:3" ht="13.5" hidden="1" thickBot="1">
      <c r="A40" s="62" t="s">
        <v>86</v>
      </c>
      <c r="B40" s="63"/>
      <c r="C40" s="94"/>
    </row>
    <row r="41" ht="12.75" hidden="1"/>
  </sheetData>
  <sheetProtection/>
  <mergeCells count="3"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7.00390625" style="1" customWidth="1"/>
    <col min="2" max="2" width="21.375" style="1" customWidth="1"/>
    <col min="3" max="3" width="16.00390625" style="1" customWidth="1"/>
    <col min="4" max="4" width="15.25390625" style="1" customWidth="1"/>
    <col min="5" max="6" width="0" style="1" hidden="1" customWidth="1"/>
    <col min="7" max="16384" width="9.125" style="1" customWidth="1"/>
  </cols>
  <sheetData>
    <row r="1" spans="2:4" ht="12.75">
      <c r="B1" s="157" t="s">
        <v>9</v>
      </c>
      <c r="C1" s="157"/>
      <c r="D1" s="157"/>
    </row>
    <row r="2" ht="13.5" thickBot="1">
      <c r="D2" s="16" t="s">
        <v>8</v>
      </c>
    </row>
    <row r="3" spans="1:6" s="3" customFormat="1" ht="36.75" customHeight="1">
      <c r="A3" s="158" t="s">
        <v>6</v>
      </c>
      <c r="B3" s="160" t="s">
        <v>5</v>
      </c>
      <c r="C3" s="160" t="s">
        <v>3</v>
      </c>
      <c r="D3" s="154" t="s">
        <v>7</v>
      </c>
      <c r="E3" s="153" t="s">
        <v>0</v>
      </c>
      <c r="F3" s="154"/>
    </row>
    <row r="4" spans="1:6" s="5" customFormat="1" ht="12.75" customHeight="1">
      <c r="A4" s="159"/>
      <c r="B4" s="161"/>
      <c r="C4" s="161"/>
      <c r="D4" s="162"/>
      <c r="E4" s="17" t="s">
        <v>1</v>
      </c>
      <c r="F4" s="15" t="s">
        <v>2</v>
      </c>
    </row>
    <row r="5" spans="1:6" s="5" customFormat="1" ht="12.75" customHeight="1" hidden="1">
      <c r="A5" s="6"/>
      <c r="B5" s="9"/>
      <c r="C5" s="9"/>
      <c r="D5" s="22"/>
      <c r="E5" s="18"/>
      <c r="F5" s="10"/>
    </row>
    <row r="6" spans="1:6" ht="12.75">
      <c r="A6" s="4">
        <v>1</v>
      </c>
      <c r="B6" s="14" t="s">
        <v>10</v>
      </c>
      <c r="C6" s="12">
        <v>17</v>
      </c>
      <c r="D6" s="24">
        <v>15</v>
      </c>
      <c r="E6" s="19"/>
      <c r="F6" s="11"/>
    </row>
    <row r="7" spans="1:6" ht="12.75">
      <c r="A7" s="4">
        <v>2</v>
      </c>
      <c r="B7" s="14" t="s">
        <v>11</v>
      </c>
      <c r="C7" s="12">
        <v>18</v>
      </c>
      <c r="D7" s="24">
        <v>18</v>
      </c>
      <c r="E7" s="19"/>
      <c r="F7" s="11"/>
    </row>
    <row r="8" spans="1:6" ht="12.75">
      <c r="A8" s="4">
        <v>3</v>
      </c>
      <c r="B8" s="14" t="s">
        <v>12</v>
      </c>
      <c r="C8" s="12">
        <v>13</v>
      </c>
      <c r="D8" s="24">
        <v>10</v>
      </c>
      <c r="E8" s="19"/>
      <c r="F8" s="11"/>
    </row>
    <row r="9" spans="1:6" ht="12.75">
      <c r="A9" s="4">
        <v>4</v>
      </c>
      <c r="B9" s="14" t="s">
        <v>13</v>
      </c>
      <c r="C9" s="12">
        <v>39</v>
      </c>
      <c r="D9" s="24">
        <v>34</v>
      </c>
      <c r="E9" s="19"/>
      <c r="F9" s="11"/>
    </row>
    <row r="10" spans="1:6" ht="12.75">
      <c r="A10" s="4">
        <v>5</v>
      </c>
      <c r="B10" s="14" t="s">
        <v>14</v>
      </c>
      <c r="C10" s="12">
        <v>19</v>
      </c>
      <c r="D10" s="24">
        <v>15</v>
      </c>
      <c r="E10" s="19"/>
      <c r="F10" s="11"/>
    </row>
    <row r="11" spans="1:6" ht="12.75">
      <c r="A11" s="4">
        <v>6</v>
      </c>
      <c r="B11" s="14" t="s">
        <v>15</v>
      </c>
      <c r="C11" s="12">
        <v>28</v>
      </c>
      <c r="D11" s="24">
        <v>24</v>
      </c>
      <c r="E11" s="19"/>
      <c r="F11" s="11"/>
    </row>
    <row r="12" spans="1:6" ht="12.75">
      <c r="A12" s="4">
        <v>7</v>
      </c>
      <c r="B12" s="14" t="s">
        <v>16</v>
      </c>
      <c r="C12" s="12">
        <v>22</v>
      </c>
      <c r="D12" s="24">
        <v>19</v>
      </c>
      <c r="E12" s="19"/>
      <c r="F12" s="11"/>
    </row>
    <row r="13" spans="1:6" ht="12.75">
      <c r="A13" s="4">
        <v>8</v>
      </c>
      <c r="B13" s="14" t="s">
        <v>17</v>
      </c>
      <c r="C13" s="12">
        <v>36</v>
      </c>
      <c r="D13" s="24">
        <v>29</v>
      </c>
      <c r="E13" s="19"/>
      <c r="F13" s="11"/>
    </row>
    <row r="14" spans="1:6" ht="12.75">
      <c r="A14" s="4">
        <v>9</v>
      </c>
      <c r="B14" s="14" t="s">
        <v>18</v>
      </c>
      <c r="C14" s="12">
        <v>17</v>
      </c>
      <c r="D14" s="24">
        <v>15</v>
      </c>
      <c r="E14" s="19"/>
      <c r="F14" s="11"/>
    </row>
    <row r="15" spans="1:6" ht="12.75">
      <c r="A15" s="4">
        <v>10</v>
      </c>
      <c r="B15" s="14" t="s">
        <v>19</v>
      </c>
      <c r="C15" s="12">
        <v>15</v>
      </c>
      <c r="D15" s="24">
        <v>13</v>
      </c>
      <c r="E15" s="19"/>
      <c r="F15" s="11"/>
    </row>
    <row r="16" spans="1:6" ht="12.75">
      <c r="A16" s="4">
        <v>11</v>
      </c>
      <c r="B16" s="14" t="s">
        <v>20</v>
      </c>
      <c r="C16" s="12">
        <v>19</v>
      </c>
      <c r="D16" s="24">
        <v>15</v>
      </c>
      <c r="E16" s="19"/>
      <c r="F16" s="11"/>
    </row>
    <row r="17" spans="1:6" ht="12.75">
      <c r="A17" s="4">
        <v>12</v>
      </c>
      <c r="B17" s="14" t="s">
        <v>21</v>
      </c>
      <c r="C17" s="12">
        <v>17</v>
      </c>
      <c r="D17" s="24">
        <v>17</v>
      </c>
      <c r="E17" s="19"/>
      <c r="F17" s="11"/>
    </row>
    <row r="18" spans="1:6" ht="12.75">
      <c r="A18" s="4">
        <v>13</v>
      </c>
      <c r="B18" s="14" t="s">
        <v>22</v>
      </c>
      <c r="C18" s="12">
        <v>28</v>
      </c>
      <c r="D18" s="24">
        <v>24</v>
      </c>
      <c r="E18" s="19"/>
      <c r="F18" s="11"/>
    </row>
    <row r="19" spans="1:6" ht="12.75">
      <c r="A19" s="4">
        <v>14</v>
      </c>
      <c r="B19" s="14" t="s">
        <v>23</v>
      </c>
      <c r="C19" s="12">
        <v>18</v>
      </c>
      <c r="D19" s="24">
        <v>13</v>
      </c>
      <c r="E19" s="19"/>
      <c r="F19" s="11"/>
    </row>
    <row r="20" spans="1:6" ht="12.75">
      <c r="A20" s="4">
        <v>15</v>
      </c>
      <c r="B20" s="14" t="s">
        <v>24</v>
      </c>
      <c r="C20" s="12">
        <v>43</v>
      </c>
      <c r="D20" s="24">
        <v>42</v>
      </c>
      <c r="E20" s="19"/>
      <c r="F20" s="11"/>
    </row>
    <row r="21" spans="1:6" ht="12.75">
      <c r="A21" s="4">
        <v>16</v>
      </c>
      <c r="B21" s="14" t="s">
        <v>25</v>
      </c>
      <c r="C21" s="12">
        <v>12</v>
      </c>
      <c r="D21" s="24">
        <v>10</v>
      </c>
      <c r="E21" s="19"/>
      <c r="F21" s="11"/>
    </row>
    <row r="22" spans="1:6" ht="12.75">
      <c r="A22" s="4">
        <v>17</v>
      </c>
      <c r="B22" s="14" t="s">
        <v>26</v>
      </c>
      <c r="C22" s="12">
        <v>31</v>
      </c>
      <c r="D22" s="24">
        <v>29</v>
      </c>
      <c r="E22" s="19"/>
      <c r="F22" s="11"/>
    </row>
    <row r="23" spans="1:6" ht="12.75">
      <c r="A23" s="4">
        <v>18</v>
      </c>
      <c r="B23" s="14" t="s">
        <v>27</v>
      </c>
      <c r="C23" s="12">
        <v>34</v>
      </c>
      <c r="D23" s="24">
        <v>33</v>
      </c>
      <c r="E23" s="19"/>
      <c r="F23" s="11"/>
    </row>
    <row r="24" spans="1:6" ht="12.75">
      <c r="A24" s="4">
        <v>19</v>
      </c>
      <c r="B24" s="14" t="s">
        <v>28</v>
      </c>
      <c r="C24" s="12">
        <v>39</v>
      </c>
      <c r="D24" s="24">
        <v>34</v>
      </c>
      <c r="E24" s="19"/>
      <c r="F24" s="11"/>
    </row>
    <row r="25" spans="1:6" ht="12.75">
      <c r="A25" s="4">
        <v>20</v>
      </c>
      <c r="B25" s="14" t="s">
        <v>29</v>
      </c>
      <c r="C25" s="12">
        <v>35</v>
      </c>
      <c r="D25" s="24">
        <v>33</v>
      </c>
      <c r="E25" s="19"/>
      <c r="F25" s="11"/>
    </row>
    <row r="26" spans="1:6" ht="12.75">
      <c r="A26" s="4">
        <v>21</v>
      </c>
      <c r="B26" s="14" t="s">
        <v>30</v>
      </c>
      <c r="C26" s="12">
        <v>18</v>
      </c>
      <c r="D26" s="24">
        <v>16</v>
      </c>
      <c r="E26" s="19"/>
      <c r="F26" s="11"/>
    </row>
    <row r="27" spans="1:6" ht="12.75">
      <c r="A27" s="4">
        <v>22</v>
      </c>
      <c r="B27" s="14" t="s">
        <v>31</v>
      </c>
      <c r="C27" s="12">
        <v>11</v>
      </c>
      <c r="D27" s="24">
        <v>9</v>
      </c>
      <c r="E27" s="19"/>
      <c r="F27" s="11"/>
    </row>
    <row r="28" spans="1:6" ht="12.75">
      <c r="A28" s="4">
        <v>23</v>
      </c>
      <c r="B28" s="14" t="s">
        <v>32</v>
      </c>
      <c r="C28" s="12">
        <v>15</v>
      </c>
      <c r="D28" s="24">
        <v>12</v>
      </c>
      <c r="E28" s="19"/>
      <c r="F28" s="11"/>
    </row>
    <row r="29" spans="1:6" ht="12.75">
      <c r="A29" s="4">
        <v>24</v>
      </c>
      <c r="B29" s="14" t="s">
        <v>33</v>
      </c>
      <c r="C29" s="12">
        <v>34</v>
      </c>
      <c r="D29" s="24">
        <v>32</v>
      </c>
      <c r="E29" s="19"/>
      <c r="F29" s="11"/>
    </row>
    <row r="30" spans="1:6" ht="12.75">
      <c r="A30" s="4">
        <v>25</v>
      </c>
      <c r="B30" s="14" t="s">
        <v>34</v>
      </c>
      <c r="C30" s="12">
        <v>36</v>
      </c>
      <c r="D30" s="24">
        <v>30</v>
      </c>
      <c r="E30" s="19"/>
      <c r="F30" s="11"/>
    </row>
    <row r="31" spans="1:6" ht="12.75">
      <c r="A31" s="4">
        <v>26</v>
      </c>
      <c r="B31" s="14" t="s">
        <v>35</v>
      </c>
      <c r="C31" s="12">
        <v>6</v>
      </c>
      <c r="D31" s="24">
        <v>0</v>
      </c>
      <c r="E31" s="19"/>
      <c r="F31" s="11"/>
    </row>
    <row r="32" spans="1:6" ht="12.75">
      <c r="A32" s="4">
        <v>27</v>
      </c>
      <c r="B32" s="14" t="s">
        <v>36</v>
      </c>
      <c r="C32" s="12">
        <v>10</v>
      </c>
      <c r="D32" s="24">
        <v>0</v>
      </c>
      <c r="E32" s="19"/>
      <c r="F32" s="11"/>
    </row>
    <row r="33" spans="1:6" ht="12.75">
      <c r="A33" s="4">
        <v>28</v>
      </c>
      <c r="B33" s="14" t="s">
        <v>37</v>
      </c>
      <c r="C33" s="12">
        <v>14</v>
      </c>
      <c r="D33" s="24">
        <v>0</v>
      </c>
      <c r="E33" s="19"/>
      <c r="F33" s="11"/>
    </row>
    <row r="34" spans="1:6" ht="12.75">
      <c r="A34" s="4">
        <v>29</v>
      </c>
      <c r="B34" s="14" t="s">
        <v>38</v>
      </c>
      <c r="C34" s="12">
        <v>11</v>
      </c>
      <c r="D34" s="24">
        <v>0</v>
      </c>
      <c r="E34" s="19"/>
      <c r="F34" s="11"/>
    </row>
    <row r="35" spans="1:6" ht="12.75">
      <c r="A35" s="4">
        <v>30</v>
      </c>
      <c r="B35" s="14" t="s">
        <v>39</v>
      </c>
      <c r="C35" s="12">
        <v>1</v>
      </c>
      <c r="D35" s="24">
        <v>0</v>
      </c>
      <c r="E35" s="19"/>
      <c r="F35" s="11"/>
    </row>
    <row r="36" spans="1:6" ht="12.75">
      <c r="A36" s="4">
        <v>31</v>
      </c>
      <c r="B36" s="14" t="s">
        <v>40</v>
      </c>
      <c r="C36" s="12">
        <v>1</v>
      </c>
      <c r="D36" s="24">
        <v>0</v>
      </c>
      <c r="E36" s="19"/>
      <c r="F36" s="11"/>
    </row>
    <row r="37" spans="1:6" ht="12.75">
      <c r="A37" s="4">
        <v>32</v>
      </c>
      <c r="B37" s="14" t="s">
        <v>41</v>
      </c>
      <c r="C37" s="12">
        <v>1</v>
      </c>
      <c r="D37" s="24">
        <v>0</v>
      </c>
      <c r="E37" s="19"/>
      <c r="F37" s="11"/>
    </row>
    <row r="38" spans="1:6" ht="12.75" hidden="1">
      <c r="A38" s="4"/>
      <c r="B38" s="2"/>
      <c r="C38" s="12"/>
      <c r="D38" s="24"/>
      <c r="E38" s="19"/>
      <c r="F38" s="11"/>
    </row>
    <row r="39" spans="1:6" ht="12.75" hidden="1">
      <c r="A39" s="4"/>
      <c r="B39" s="2"/>
      <c r="C39" s="12"/>
      <c r="D39" s="24"/>
      <c r="E39" s="20"/>
      <c r="F39" s="7"/>
    </row>
    <row r="40" spans="1:6" ht="13.5" thickBot="1">
      <c r="A40" s="155" t="s">
        <v>4</v>
      </c>
      <c r="B40" s="156"/>
      <c r="C40" s="13">
        <f>SUM(C5:C39)</f>
        <v>658</v>
      </c>
      <c r="D40" s="23">
        <f>SUM(D5:D39)</f>
        <v>541</v>
      </c>
      <c r="E40" s="21">
        <f>SUM(E5:E39)</f>
        <v>0</v>
      </c>
      <c r="F40" s="8">
        <f>SUM(F5:F39)</f>
        <v>0</v>
      </c>
    </row>
  </sheetData>
  <sheetProtection/>
  <mergeCells count="7">
    <mergeCell ref="E3:F3"/>
    <mergeCell ref="A40:B40"/>
    <mergeCell ref="B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C51" sqref="C51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2.875" style="1" bestFit="1" customWidth="1"/>
    <col min="4" max="4" width="12.375" style="1" customWidth="1"/>
    <col min="5" max="6" width="13.25390625" style="1" customWidth="1"/>
    <col min="7" max="7" width="10.125" style="1" customWidth="1"/>
    <col min="8" max="8" width="9.125" style="1" customWidth="1"/>
    <col min="9" max="9" width="0" style="1" hidden="1" customWidth="1"/>
    <col min="10" max="16384" width="9.125" style="1" customWidth="1"/>
  </cols>
  <sheetData>
    <row r="1" spans="2:5" ht="12.75">
      <c r="B1" s="163" t="s">
        <v>48</v>
      </c>
      <c r="C1" s="163"/>
      <c r="D1" s="163"/>
      <c r="E1" s="163"/>
    </row>
    <row r="2" ht="13.5" thickBot="1">
      <c r="G2" s="16" t="s">
        <v>49</v>
      </c>
    </row>
    <row r="3" spans="1:12" ht="25.5" customHeight="1">
      <c r="A3" s="164" t="s">
        <v>50</v>
      </c>
      <c r="B3" s="160" t="s">
        <v>5</v>
      </c>
      <c r="C3" s="167" t="s">
        <v>51</v>
      </c>
      <c r="D3" s="169" t="s">
        <v>52</v>
      </c>
      <c r="E3" s="169"/>
      <c r="F3" s="169"/>
      <c r="G3" s="169"/>
      <c r="H3" s="169"/>
      <c r="I3" s="169"/>
      <c r="J3" s="169"/>
      <c r="K3" s="169"/>
      <c r="L3" s="170"/>
    </row>
    <row r="4" spans="1:12" s="3" customFormat="1" ht="114" customHeight="1">
      <c r="A4" s="165"/>
      <c r="B4" s="166"/>
      <c r="C4" s="168"/>
      <c r="D4" s="48" t="s">
        <v>53</v>
      </c>
      <c r="E4" s="48" t="s">
        <v>54</v>
      </c>
      <c r="F4" s="48" t="s">
        <v>55</v>
      </c>
      <c r="G4" s="48" t="s">
        <v>56</v>
      </c>
      <c r="H4" s="48" t="s">
        <v>57</v>
      </c>
      <c r="I4" s="48" t="s">
        <v>58</v>
      </c>
      <c r="J4" s="48" t="s">
        <v>59</v>
      </c>
      <c r="K4" s="48" t="s">
        <v>60</v>
      </c>
      <c r="L4" s="50" t="s">
        <v>61</v>
      </c>
    </row>
    <row r="5" spans="1:12" ht="12.75">
      <c r="A5" s="6">
        <v>1</v>
      </c>
      <c r="B5" s="49">
        <v>2</v>
      </c>
      <c r="C5" s="6">
        <v>3</v>
      </c>
      <c r="D5" s="49">
        <v>4</v>
      </c>
      <c r="E5" s="6">
        <v>5</v>
      </c>
      <c r="F5" s="49">
        <v>6</v>
      </c>
      <c r="G5" s="6">
        <v>7</v>
      </c>
      <c r="H5" s="49">
        <v>8</v>
      </c>
      <c r="I5" s="6">
        <v>9</v>
      </c>
      <c r="J5" s="49">
        <v>9</v>
      </c>
      <c r="K5" s="6">
        <v>10</v>
      </c>
      <c r="L5" s="51">
        <v>11</v>
      </c>
    </row>
    <row r="6" spans="1:12" ht="12.75" hidden="1">
      <c r="A6" s="52"/>
      <c r="B6" s="53"/>
      <c r="C6" s="54"/>
      <c r="D6" s="54"/>
      <c r="E6" s="54"/>
      <c r="F6" s="54"/>
      <c r="G6" s="55"/>
      <c r="H6" s="56"/>
      <c r="I6" s="56"/>
      <c r="J6" s="56"/>
      <c r="K6" s="56"/>
      <c r="L6" s="57"/>
    </row>
    <row r="7" spans="1:12" ht="12.75">
      <c r="A7" s="58">
        <v>1</v>
      </c>
      <c r="B7" s="59" t="s">
        <v>10</v>
      </c>
      <c r="C7" s="60">
        <v>17</v>
      </c>
      <c r="D7" s="60">
        <v>0</v>
      </c>
      <c r="E7" s="60">
        <v>0</v>
      </c>
      <c r="F7" s="60">
        <f aca="true" t="shared" si="0" ref="F7:F38">ROUND((D7+E7)/C7*100,2)</f>
        <v>0</v>
      </c>
      <c r="G7" s="60">
        <v>0</v>
      </c>
      <c r="H7" s="60">
        <v>0</v>
      </c>
      <c r="I7" s="60">
        <f aca="true" t="shared" si="1" ref="I7:I41">ROUND(G7/C7*100,2)</f>
        <v>0</v>
      </c>
      <c r="J7" s="60">
        <v>0</v>
      </c>
      <c r="K7" s="60">
        <v>3</v>
      </c>
      <c r="L7" s="61">
        <v>3</v>
      </c>
    </row>
    <row r="8" spans="1:12" ht="12.75">
      <c r="A8" s="58">
        <v>2</v>
      </c>
      <c r="B8" s="59" t="s">
        <v>11</v>
      </c>
      <c r="C8" s="60">
        <v>18</v>
      </c>
      <c r="D8" s="60">
        <v>0</v>
      </c>
      <c r="E8" s="60">
        <v>0</v>
      </c>
      <c r="F8" s="60">
        <f t="shared" si="0"/>
        <v>0</v>
      </c>
      <c r="G8" s="60">
        <v>0</v>
      </c>
      <c r="H8" s="60">
        <v>0</v>
      </c>
      <c r="I8" s="60">
        <f t="shared" si="1"/>
        <v>0</v>
      </c>
      <c r="J8" s="60">
        <v>0</v>
      </c>
      <c r="K8" s="60">
        <v>7</v>
      </c>
      <c r="L8" s="61">
        <v>7</v>
      </c>
    </row>
    <row r="9" spans="1:12" ht="12.75">
      <c r="A9" s="58">
        <v>3</v>
      </c>
      <c r="B9" s="59" t="s">
        <v>12</v>
      </c>
      <c r="C9" s="60">
        <v>13</v>
      </c>
      <c r="D9" s="60">
        <v>0</v>
      </c>
      <c r="E9" s="60">
        <v>0</v>
      </c>
      <c r="F9" s="60">
        <f t="shared" si="0"/>
        <v>0</v>
      </c>
      <c r="G9" s="60">
        <v>0</v>
      </c>
      <c r="H9" s="60">
        <v>0</v>
      </c>
      <c r="I9" s="60">
        <f t="shared" si="1"/>
        <v>0</v>
      </c>
      <c r="J9" s="60">
        <v>0</v>
      </c>
      <c r="K9" s="60">
        <v>2</v>
      </c>
      <c r="L9" s="61">
        <v>3</v>
      </c>
    </row>
    <row r="10" spans="1:12" ht="12.75">
      <c r="A10" s="58">
        <v>4</v>
      </c>
      <c r="B10" s="59" t="s">
        <v>13</v>
      </c>
      <c r="C10" s="60">
        <v>39</v>
      </c>
      <c r="D10" s="60">
        <v>2</v>
      </c>
      <c r="E10" s="60">
        <v>3</v>
      </c>
      <c r="F10" s="60">
        <f t="shared" si="0"/>
        <v>12.82</v>
      </c>
      <c r="G10" s="60">
        <v>0</v>
      </c>
      <c r="H10" s="60">
        <v>0</v>
      </c>
      <c r="I10" s="60">
        <f t="shared" si="1"/>
        <v>0</v>
      </c>
      <c r="J10" s="60">
        <v>0</v>
      </c>
      <c r="K10" s="60">
        <v>7</v>
      </c>
      <c r="L10" s="61">
        <v>8</v>
      </c>
    </row>
    <row r="11" spans="1:12" ht="12.75">
      <c r="A11" s="58">
        <v>5</v>
      </c>
      <c r="B11" s="59" t="s">
        <v>14</v>
      </c>
      <c r="C11" s="60">
        <v>19</v>
      </c>
      <c r="D11" s="60">
        <v>1</v>
      </c>
      <c r="E11" s="60">
        <v>0</v>
      </c>
      <c r="F11" s="60">
        <f t="shared" si="0"/>
        <v>5.26</v>
      </c>
      <c r="G11" s="60">
        <v>0</v>
      </c>
      <c r="H11" s="60">
        <v>0</v>
      </c>
      <c r="I11" s="60">
        <f t="shared" si="1"/>
        <v>0</v>
      </c>
      <c r="J11" s="60">
        <v>0</v>
      </c>
      <c r="K11" s="60">
        <v>6</v>
      </c>
      <c r="L11" s="61">
        <v>6</v>
      </c>
    </row>
    <row r="12" spans="1:12" ht="12.75">
      <c r="A12" s="58">
        <v>6</v>
      </c>
      <c r="B12" s="59" t="s">
        <v>15</v>
      </c>
      <c r="C12" s="60">
        <v>28</v>
      </c>
      <c r="D12" s="60">
        <v>0</v>
      </c>
      <c r="E12" s="60">
        <v>0</v>
      </c>
      <c r="F12" s="60">
        <f t="shared" si="0"/>
        <v>0</v>
      </c>
      <c r="G12" s="60">
        <v>0</v>
      </c>
      <c r="H12" s="60">
        <v>0</v>
      </c>
      <c r="I12" s="60">
        <f t="shared" si="1"/>
        <v>0</v>
      </c>
      <c r="J12" s="60">
        <v>0</v>
      </c>
      <c r="K12" s="60">
        <v>4</v>
      </c>
      <c r="L12" s="61">
        <v>4</v>
      </c>
    </row>
    <row r="13" spans="1:12" ht="12.75">
      <c r="A13" s="58">
        <v>7</v>
      </c>
      <c r="B13" s="59" t="s">
        <v>16</v>
      </c>
      <c r="C13" s="60">
        <v>22</v>
      </c>
      <c r="D13" s="60">
        <v>1</v>
      </c>
      <c r="E13" s="60">
        <v>0</v>
      </c>
      <c r="F13" s="60">
        <f t="shared" si="0"/>
        <v>4.55</v>
      </c>
      <c r="G13" s="60">
        <v>1</v>
      </c>
      <c r="H13" s="60">
        <v>0</v>
      </c>
      <c r="I13" s="60">
        <f t="shared" si="1"/>
        <v>4.55</v>
      </c>
      <c r="J13" s="60">
        <v>1</v>
      </c>
      <c r="K13" s="60">
        <v>2</v>
      </c>
      <c r="L13" s="61">
        <v>2</v>
      </c>
    </row>
    <row r="14" spans="1:12" ht="12.75">
      <c r="A14" s="58">
        <v>8</v>
      </c>
      <c r="B14" s="59" t="s">
        <v>17</v>
      </c>
      <c r="C14" s="60">
        <v>36</v>
      </c>
      <c r="D14" s="60">
        <v>0</v>
      </c>
      <c r="E14" s="60">
        <v>0</v>
      </c>
      <c r="F14" s="60">
        <f t="shared" si="0"/>
        <v>0</v>
      </c>
      <c r="G14" s="60">
        <v>0</v>
      </c>
      <c r="H14" s="60">
        <v>0</v>
      </c>
      <c r="I14" s="60">
        <f t="shared" si="1"/>
        <v>0</v>
      </c>
      <c r="J14" s="60">
        <v>0</v>
      </c>
      <c r="K14" s="60">
        <v>4</v>
      </c>
      <c r="L14" s="61">
        <v>5</v>
      </c>
    </row>
    <row r="15" spans="1:12" ht="12.75">
      <c r="A15" s="58">
        <v>9</v>
      </c>
      <c r="B15" s="59" t="s">
        <v>18</v>
      </c>
      <c r="C15" s="60">
        <v>17</v>
      </c>
      <c r="D15" s="60">
        <v>0</v>
      </c>
      <c r="E15" s="60">
        <v>0</v>
      </c>
      <c r="F15" s="60">
        <f t="shared" si="0"/>
        <v>0</v>
      </c>
      <c r="G15" s="60">
        <v>0</v>
      </c>
      <c r="H15" s="60">
        <v>0</v>
      </c>
      <c r="I15" s="60">
        <f t="shared" si="1"/>
        <v>0</v>
      </c>
      <c r="J15" s="60">
        <v>0</v>
      </c>
      <c r="K15" s="60">
        <v>1</v>
      </c>
      <c r="L15" s="61">
        <v>2</v>
      </c>
    </row>
    <row r="16" spans="1:12" ht="12.75">
      <c r="A16" s="58">
        <v>10</v>
      </c>
      <c r="B16" s="59" t="s">
        <v>19</v>
      </c>
      <c r="C16" s="60">
        <v>15</v>
      </c>
      <c r="D16" s="60">
        <v>0</v>
      </c>
      <c r="E16" s="60">
        <v>0</v>
      </c>
      <c r="F16" s="60">
        <f t="shared" si="0"/>
        <v>0</v>
      </c>
      <c r="G16" s="60">
        <v>0</v>
      </c>
      <c r="H16" s="60">
        <v>0</v>
      </c>
      <c r="I16" s="60">
        <f t="shared" si="1"/>
        <v>0</v>
      </c>
      <c r="J16" s="60">
        <v>0</v>
      </c>
      <c r="K16" s="60">
        <v>2</v>
      </c>
      <c r="L16" s="61">
        <v>2</v>
      </c>
    </row>
    <row r="17" spans="1:12" ht="12.75">
      <c r="A17" s="58">
        <v>11</v>
      </c>
      <c r="B17" s="59" t="s">
        <v>20</v>
      </c>
      <c r="C17" s="60">
        <v>19</v>
      </c>
      <c r="D17" s="60">
        <v>6</v>
      </c>
      <c r="E17" s="60">
        <v>0</v>
      </c>
      <c r="F17" s="60">
        <f t="shared" si="0"/>
        <v>31.58</v>
      </c>
      <c r="G17" s="60">
        <v>0</v>
      </c>
      <c r="H17" s="60">
        <v>0</v>
      </c>
      <c r="I17" s="60">
        <f t="shared" si="1"/>
        <v>0</v>
      </c>
      <c r="J17" s="60">
        <v>0</v>
      </c>
      <c r="K17" s="60">
        <v>5</v>
      </c>
      <c r="L17" s="61">
        <v>5</v>
      </c>
    </row>
    <row r="18" spans="1:12" ht="12.75">
      <c r="A18" s="58">
        <v>12</v>
      </c>
      <c r="B18" s="59" t="s">
        <v>21</v>
      </c>
      <c r="C18" s="60">
        <v>17</v>
      </c>
      <c r="D18" s="60">
        <v>4</v>
      </c>
      <c r="E18" s="60">
        <v>0</v>
      </c>
      <c r="F18" s="60">
        <f t="shared" si="0"/>
        <v>23.53</v>
      </c>
      <c r="G18" s="60">
        <v>0</v>
      </c>
      <c r="H18" s="60">
        <v>0</v>
      </c>
      <c r="I18" s="60">
        <f t="shared" si="1"/>
        <v>0</v>
      </c>
      <c r="J18" s="60">
        <v>0</v>
      </c>
      <c r="K18" s="60">
        <v>3</v>
      </c>
      <c r="L18" s="61">
        <v>3</v>
      </c>
    </row>
    <row r="19" spans="1:12" ht="12.75">
      <c r="A19" s="58">
        <v>13</v>
      </c>
      <c r="B19" s="59" t="s">
        <v>22</v>
      </c>
      <c r="C19" s="60">
        <v>28</v>
      </c>
      <c r="D19" s="60">
        <v>2</v>
      </c>
      <c r="E19" s="60">
        <v>0</v>
      </c>
      <c r="F19" s="60">
        <f t="shared" si="0"/>
        <v>7.14</v>
      </c>
      <c r="G19" s="60">
        <v>0</v>
      </c>
      <c r="H19" s="60">
        <v>0</v>
      </c>
      <c r="I19" s="60">
        <f t="shared" si="1"/>
        <v>0</v>
      </c>
      <c r="J19" s="60">
        <v>0</v>
      </c>
      <c r="K19" s="60">
        <v>3</v>
      </c>
      <c r="L19" s="61">
        <v>5</v>
      </c>
    </row>
    <row r="20" spans="1:12" ht="12.75">
      <c r="A20" s="58">
        <v>14</v>
      </c>
      <c r="B20" s="59" t="s">
        <v>23</v>
      </c>
      <c r="C20" s="60">
        <v>18</v>
      </c>
      <c r="D20" s="60">
        <v>0</v>
      </c>
      <c r="E20" s="60">
        <v>0</v>
      </c>
      <c r="F20" s="60">
        <f t="shared" si="0"/>
        <v>0</v>
      </c>
      <c r="G20" s="60">
        <v>0</v>
      </c>
      <c r="H20" s="60">
        <v>0</v>
      </c>
      <c r="I20" s="60">
        <f t="shared" si="1"/>
        <v>0</v>
      </c>
      <c r="J20" s="60">
        <v>0</v>
      </c>
      <c r="K20" s="60">
        <v>3</v>
      </c>
      <c r="L20" s="61">
        <v>5</v>
      </c>
    </row>
    <row r="21" spans="1:12" ht="12.75">
      <c r="A21" s="58">
        <v>15</v>
      </c>
      <c r="B21" s="59" t="s">
        <v>24</v>
      </c>
      <c r="C21" s="60">
        <v>43</v>
      </c>
      <c r="D21" s="60">
        <v>1</v>
      </c>
      <c r="E21" s="60">
        <v>0</v>
      </c>
      <c r="F21" s="60">
        <f t="shared" si="0"/>
        <v>2.33</v>
      </c>
      <c r="G21" s="60">
        <v>0</v>
      </c>
      <c r="H21" s="60">
        <v>0</v>
      </c>
      <c r="I21" s="60">
        <f t="shared" si="1"/>
        <v>0</v>
      </c>
      <c r="J21" s="60">
        <v>0</v>
      </c>
      <c r="K21" s="60">
        <v>6</v>
      </c>
      <c r="L21" s="61">
        <v>7</v>
      </c>
    </row>
    <row r="22" spans="1:12" ht="12.75">
      <c r="A22" s="58">
        <v>16</v>
      </c>
      <c r="B22" s="59" t="s">
        <v>25</v>
      </c>
      <c r="C22" s="60">
        <v>12</v>
      </c>
      <c r="D22" s="60">
        <v>2</v>
      </c>
      <c r="E22" s="60">
        <v>0</v>
      </c>
      <c r="F22" s="60">
        <f t="shared" si="0"/>
        <v>16.67</v>
      </c>
      <c r="G22" s="60">
        <v>0</v>
      </c>
      <c r="H22" s="60">
        <v>0</v>
      </c>
      <c r="I22" s="60">
        <f t="shared" si="1"/>
        <v>0</v>
      </c>
      <c r="J22" s="60">
        <v>0</v>
      </c>
      <c r="K22" s="60">
        <v>3</v>
      </c>
      <c r="L22" s="61">
        <v>3</v>
      </c>
    </row>
    <row r="23" spans="1:12" ht="12.75">
      <c r="A23" s="58">
        <v>17</v>
      </c>
      <c r="B23" s="59" t="s">
        <v>26</v>
      </c>
      <c r="C23" s="60">
        <v>31</v>
      </c>
      <c r="D23" s="60">
        <v>1</v>
      </c>
      <c r="E23" s="60">
        <v>0</v>
      </c>
      <c r="F23" s="60">
        <f t="shared" si="0"/>
        <v>3.23</v>
      </c>
      <c r="G23" s="60">
        <v>1</v>
      </c>
      <c r="H23" s="60">
        <v>0</v>
      </c>
      <c r="I23" s="60">
        <f t="shared" si="1"/>
        <v>3.23</v>
      </c>
      <c r="J23" s="60">
        <v>1</v>
      </c>
      <c r="K23" s="60">
        <v>2</v>
      </c>
      <c r="L23" s="61">
        <v>3</v>
      </c>
    </row>
    <row r="24" spans="1:12" ht="12.75">
      <c r="A24" s="58">
        <v>18</v>
      </c>
      <c r="B24" s="59" t="s">
        <v>27</v>
      </c>
      <c r="C24" s="60">
        <v>34</v>
      </c>
      <c r="D24" s="60">
        <v>1</v>
      </c>
      <c r="E24" s="60">
        <v>0</v>
      </c>
      <c r="F24" s="60">
        <f t="shared" si="0"/>
        <v>2.94</v>
      </c>
      <c r="G24" s="60">
        <v>0</v>
      </c>
      <c r="H24" s="60">
        <v>0</v>
      </c>
      <c r="I24" s="60">
        <f t="shared" si="1"/>
        <v>0</v>
      </c>
      <c r="J24" s="60">
        <v>0</v>
      </c>
      <c r="K24" s="60">
        <v>3</v>
      </c>
      <c r="L24" s="61">
        <v>3</v>
      </c>
    </row>
    <row r="25" spans="1:12" ht="12.75">
      <c r="A25" s="58">
        <v>19</v>
      </c>
      <c r="B25" s="59" t="s">
        <v>28</v>
      </c>
      <c r="C25" s="60">
        <v>39</v>
      </c>
      <c r="D25" s="60">
        <v>1</v>
      </c>
      <c r="E25" s="60">
        <v>0</v>
      </c>
      <c r="F25" s="60">
        <f t="shared" si="0"/>
        <v>2.56</v>
      </c>
      <c r="G25" s="60">
        <v>0</v>
      </c>
      <c r="H25" s="60">
        <v>0</v>
      </c>
      <c r="I25" s="60">
        <f t="shared" si="1"/>
        <v>0</v>
      </c>
      <c r="J25" s="60">
        <v>0</v>
      </c>
      <c r="K25" s="60">
        <v>4</v>
      </c>
      <c r="L25" s="61">
        <v>5</v>
      </c>
    </row>
    <row r="26" spans="1:12" ht="12.75">
      <c r="A26" s="58">
        <v>20</v>
      </c>
      <c r="B26" s="59" t="s">
        <v>29</v>
      </c>
      <c r="C26" s="60">
        <v>35</v>
      </c>
      <c r="D26" s="60">
        <v>0</v>
      </c>
      <c r="E26" s="60">
        <v>0</v>
      </c>
      <c r="F26" s="60">
        <f t="shared" si="0"/>
        <v>0</v>
      </c>
      <c r="G26" s="60">
        <v>0</v>
      </c>
      <c r="H26" s="60">
        <v>0</v>
      </c>
      <c r="I26" s="60">
        <f t="shared" si="1"/>
        <v>0</v>
      </c>
      <c r="J26" s="60">
        <v>0</v>
      </c>
      <c r="K26" s="60">
        <v>3</v>
      </c>
      <c r="L26" s="61">
        <v>3</v>
      </c>
    </row>
    <row r="27" spans="1:12" ht="12.75">
      <c r="A27" s="58">
        <v>21</v>
      </c>
      <c r="B27" s="59" t="s">
        <v>30</v>
      </c>
      <c r="C27" s="60">
        <v>18</v>
      </c>
      <c r="D27" s="60">
        <v>1</v>
      </c>
      <c r="E27" s="60">
        <v>0</v>
      </c>
      <c r="F27" s="60">
        <f t="shared" si="0"/>
        <v>5.56</v>
      </c>
      <c r="G27" s="60">
        <v>1</v>
      </c>
      <c r="H27" s="60">
        <v>0</v>
      </c>
      <c r="I27" s="60">
        <f t="shared" si="1"/>
        <v>5.56</v>
      </c>
      <c r="J27" s="60">
        <v>1</v>
      </c>
      <c r="K27" s="60">
        <v>6</v>
      </c>
      <c r="L27" s="61">
        <v>6</v>
      </c>
    </row>
    <row r="28" spans="1:12" ht="12.75">
      <c r="A28" s="58">
        <v>22</v>
      </c>
      <c r="B28" s="59" t="s">
        <v>31</v>
      </c>
      <c r="C28" s="60">
        <v>11</v>
      </c>
      <c r="D28" s="60">
        <v>1</v>
      </c>
      <c r="E28" s="60">
        <v>0</v>
      </c>
      <c r="F28" s="60">
        <f t="shared" si="0"/>
        <v>9.09</v>
      </c>
      <c r="G28" s="60">
        <v>0</v>
      </c>
      <c r="H28" s="60">
        <v>0</v>
      </c>
      <c r="I28" s="60">
        <f t="shared" si="1"/>
        <v>0</v>
      </c>
      <c r="J28" s="60">
        <v>0</v>
      </c>
      <c r="K28" s="60">
        <v>2</v>
      </c>
      <c r="L28" s="61">
        <v>2</v>
      </c>
    </row>
    <row r="29" spans="1:12" ht="12.75">
      <c r="A29" s="58">
        <v>23</v>
      </c>
      <c r="B29" s="59" t="s">
        <v>32</v>
      </c>
      <c r="C29" s="60">
        <v>15</v>
      </c>
      <c r="D29" s="60">
        <v>0</v>
      </c>
      <c r="E29" s="60">
        <v>0</v>
      </c>
      <c r="F29" s="60">
        <f t="shared" si="0"/>
        <v>0</v>
      </c>
      <c r="G29" s="60">
        <v>0</v>
      </c>
      <c r="H29" s="60">
        <v>0</v>
      </c>
      <c r="I29" s="60">
        <f t="shared" si="1"/>
        <v>0</v>
      </c>
      <c r="J29" s="60">
        <v>0</v>
      </c>
      <c r="K29" s="60">
        <v>4</v>
      </c>
      <c r="L29" s="61">
        <v>4</v>
      </c>
    </row>
    <row r="30" spans="1:12" ht="12.75">
      <c r="A30" s="58">
        <v>24</v>
      </c>
      <c r="B30" s="59" t="s">
        <v>33</v>
      </c>
      <c r="C30" s="60">
        <v>34</v>
      </c>
      <c r="D30" s="60">
        <v>0</v>
      </c>
      <c r="E30" s="60">
        <v>0</v>
      </c>
      <c r="F30" s="60">
        <f t="shared" si="0"/>
        <v>0</v>
      </c>
      <c r="G30" s="60">
        <v>0</v>
      </c>
      <c r="H30" s="60">
        <v>0</v>
      </c>
      <c r="I30" s="60">
        <f t="shared" si="1"/>
        <v>0</v>
      </c>
      <c r="J30" s="60">
        <v>0</v>
      </c>
      <c r="K30" s="60">
        <v>6</v>
      </c>
      <c r="L30" s="61">
        <v>9</v>
      </c>
    </row>
    <row r="31" spans="1:12" ht="12.75">
      <c r="A31" s="58">
        <v>25</v>
      </c>
      <c r="B31" s="59" t="s">
        <v>34</v>
      </c>
      <c r="C31" s="60">
        <v>36</v>
      </c>
      <c r="D31" s="60">
        <v>3</v>
      </c>
      <c r="E31" s="60">
        <v>0</v>
      </c>
      <c r="F31" s="60">
        <f t="shared" si="0"/>
        <v>8.33</v>
      </c>
      <c r="G31" s="60">
        <v>1</v>
      </c>
      <c r="H31" s="60">
        <v>0</v>
      </c>
      <c r="I31" s="60">
        <f t="shared" si="1"/>
        <v>2.78</v>
      </c>
      <c r="J31" s="60">
        <v>1</v>
      </c>
      <c r="K31" s="60">
        <v>10</v>
      </c>
      <c r="L31" s="61">
        <v>12</v>
      </c>
    </row>
    <row r="32" spans="1:12" ht="12.75">
      <c r="A32" s="58">
        <v>26</v>
      </c>
      <c r="B32" s="59" t="s">
        <v>35</v>
      </c>
      <c r="C32" s="60">
        <v>6</v>
      </c>
      <c r="D32" s="60">
        <v>1</v>
      </c>
      <c r="E32" s="60">
        <v>0</v>
      </c>
      <c r="F32" s="60">
        <f t="shared" si="0"/>
        <v>16.67</v>
      </c>
      <c r="G32" s="60">
        <v>0</v>
      </c>
      <c r="H32" s="60">
        <v>0</v>
      </c>
      <c r="I32" s="60">
        <f t="shared" si="1"/>
        <v>0</v>
      </c>
      <c r="J32" s="60">
        <v>0</v>
      </c>
      <c r="K32" s="60">
        <v>6</v>
      </c>
      <c r="L32" s="61">
        <v>6</v>
      </c>
    </row>
    <row r="33" spans="1:12" ht="12.75">
      <c r="A33" s="58">
        <v>27</v>
      </c>
      <c r="B33" s="59" t="s">
        <v>36</v>
      </c>
      <c r="C33" s="60">
        <v>10</v>
      </c>
      <c r="D33" s="60">
        <v>0</v>
      </c>
      <c r="E33" s="60">
        <v>0</v>
      </c>
      <c r="F33" s="60">
        <f t="shared" si="0"/>
        <v>0</v>
      </c>
      <c r="G33" s="60">
        <v>0</v>
      </c>
      <c r="H33" s="60">
        <v>0</v>
      </c>
      <c r="I33" s="60">
        <f t="shared" si="1"/>
        <v>0</v>
      </c>
      <c r="J33" s="60">
        <v>0</v>
      </c>
      <c r="K33" s="60">
        <v>9</v>
      </c>
      <c r="L33" s="61">
        <v>11</v>
      </c>
    </row>
    <row r="34" spans="1:12" ht="12.75">
      <c r="A34" s="58">
        <v>28</v>
      </c>
      <c r="B34" s="59" t="s">
        <v>37</v>
      </c>
      <c r="C34" s="60">
        <v>14</v>
      </c>
      <c r="D34" s="60">
        <v>4</v>
      </c>
      <c r="E34" s="60">
        <v>0</v>
      </c>
      <c r="F34" s="60">
        <f t="shared" si="0"/>
        <v>28.57</v>
      </c>
      <c r="G34" s="60">
        <v>0</v>
      </c>
      <c r="H34" s="60">
        <v>0</v>
      </c>
      <c r="I34" s="60">
        <f t="shared" si="1"/>
        <v>0</v>
      </c>
      <c r="J34" s="60">
        <v>0</v>
      </c>
      <c r="K34" s="60">
        <v>14</v>
      </c>
      <c r="L34" s="61">
        <v>26</v>
      </c>
    </row>
    <row r="35" spans="1:12" ht="12.75">
      <c r="A35" s="58">
        <v>29</v>
      </c>
      <c r="B35" s="59" t="s">
        <v>38</v>
      </c>
      <c r="C35" s="60">
        <v>11</v>
      </c>
      <c r="D35" s="60">
        <v>2</v>
      </c>
      <c r="E35" s="60">
        <v>0</v>
      </c>
      <c r="F35" s="60">
        <f t="shared" si="0"/>
        <v>18.18</v>
      </c>
      <c r="G35" s="60">
        <v>1</v>
      </c>
      <c r="H35" s="60">
        <v>0</v>
      </c>
      <c r="I35" s="60">
        <f t="shared" si="1"/>
        <v>9.09</v>
      </c>
      <c r="J35" s="60">
        <v>1</v>
      </c>
      <c r="K35" s="60">
        <v>11</v>
      </c>
      <c r="L35" s="61">
        <v>26</v>
      </c>
    </row>
    <row r="36" spans="1:12" ht="12.75">
      <c r="A36" s="58">
        <v>30</v>
      </c>
      <c r="B36" s="59" t="s">
        <v>39</v>
      </c>
      <c r="C36" s="60">
        <v>1</v>
      </c>
      <c r="D36" s="60">
        <v>1</v>
      </c>
      <c r="E36" s="60">
        <v>0</v>
      </c>
      <c r="F36" s="60">
        <f t="shared" si="0"/>
        <v>100</v>
      </c>
      <c r="G36" s="60">
        <v>1</v>
      </c>
      <c r="H36" s="60">
        <v>0</v>
      </c>
      <c r="I36" s="60">
        <f t="shared" si="1"/>
        <v>100</v>
      </c>
      <c r="J36" s="60">
        <v>3</v>
      </c>
      <c r="K36" s="60">
        <v>1</v>
      </c>
      <c r="L36" s="61">
        <v>67</v>
      </c>
    </row>
    <row r="37" spans="1:12" ht="12.75">
      <c r="A37" s="58">
        <v>31</v>
      </c>
      <c r="B37" s="59" t="s">
        <v>40</v>
      </c>
      <c r="C37" s="60">
        <v>1</v>
      </c>
      <c r="D37" s="60">
        <v>0</v>
      </c>
      <c r="E37" s="60">
        <v>0</v>
      </c>
      <c r="F37" s="60">
        <f t="shared" si="0"/>
        <v>0</v>
      </c>
      <c r="G37" s="60">
        <v>0</v>
      </c>
      <c r="H37" s="60">
        <v>0</v>
      </c>
      <c r="I37" s="60">
        <f t="shared" si="1"/>
        <v>0</v>
      </c>
      <c r="J37" s="60">
        <v>0</v>
      </c>
      <c r="K37" s="60">
        <v>1</v>
      </c>
      <c r="L37" s="61">
        <v>7</v>
      </c>
    </row>
    <row r="38" spans="1:12" ht="12.75">
      <c r="A38" s="58">
        <v>32</v>
      </c>
      <c r="B38" s="59" t="s">
        <v>41</v>
      </c>
      <c r="C38" s="60">
        <v>1</v>
      </c>
      <c r="D38" s="60">
        <v>0</v>
      </c>
      <c r="E38" s="60">
        <v>0</v>
      </c>
      <c r="F38" s="60">
        <f t="shared" si="0"/>
        <v>0</v>
      </c>
      <c r="G38" s="60">
        <v>1</v>
      </c>
      <c r="H38" s="60">
        <v>0</v>
      </c>
      <c r="I38" s="60">
        <f t="shared" si="1"/>
        <v>100</v>
      </c>
      <c r="J38" s="60">
        <v>1</v>
      </c>
      <c r="K38" s="60">
        <v>1</v>
      </c>
      <c r="L38" s="61">
        <v>4</v>
      </c>
    </row>
    <row r="39" spans="1:12" ht="12.75" hidden="1">
      <c r="A39" s="4"/>
      <c r="B39" s="2"/>
      <c r="C39" s="12"/>
      <c r="D39" s="12"/>
      <c r="E39" s="12"/>
      <c r="F39" s="12"/>
      <c r="G39" s="12"/>
      <c r="H39" s="2"/>
      <c r="I39" s="60" t="e">
        <f t="shared" si="1"/>
        <v>#DIV/0!</v>
      </c>
      <c r="J39" s="2"/>
      <c r="K39" s="2"/>
      <c r="L39" s="7"/>
    </row>
    <row r="40" spans="1:12" ht="12.75" hidden="1">
      <c r="A40" s="4"/>
      <c r="B40" s="2"/>
      <c r="C40" s="12"/>
      <c r="D40" s="12"/>
      <c r="E40" s="12"/>
      <c r="F40" s="12"/>
      <c r="G40" s="12"/>
      <c r="H40" s="2"/>
      <c r="I40" s="60" t="e">
        <f t="shared" si="1"/>
        <v>#DIV/0!</v>
      </c>
      <c r="J40" s="2"/>
      <c r="K40" s="2"/>
      <c r="L40" s="7"/>
    </row>
    <row r="41" spans="1:12" ht="13.5" thickBot="1">
      <c r="A41" s="62" t="s">
        <v>4</v>
      </c>
      <c r="B41" s="63"/>
      <c r="C41" s="64">
        <f>SUM(C6:C40)</f>
        <v>658</v>
      </c>
      <c r="D41" s="64">
        <f>SUM(D6:D40)</f>
        <v>35</v>
      </c>
      <c r="E41" s="64">
        <f>SUM(E6:E40)</f>
        <v>3</v>
      </c>
      <c r="F41" s="65">
        <f>ROUND((D41+E41)/C41*100,2)</f>
        <v>5.78</v>
      </c>
      <c r="G41" s="64">
        <f>SUM(G6:G40)</f>
        <v>7</v>
      </c>
      <c r="H41" s="64">
        <f>SUM(H6:H40)</f>
        <v>0</v>
      </c>
      <c r="I41" s="65">
        <f t="shared" si="1"/>
        <v>1.06</v>
      </c>
      <c r="J41" s="64">
        <f>SUM(J6:J40)</f>
        <v>9</v>
      </c>
      <c r="K41" s="64">
        <f>SUM(K6:K40)</f>
        <v>144</v>
      </c>
      <c r="L41" s="66">
        <f>SUM(L6:L40)</f>
        <v>264</v>
      </c>
    </row>
  </sheetData>
  <sheetProtection/>
  <mergeCells count="5">
    <mergeCell ref="B1:E1"/>
    <mergeCell ref="A3:A4"/>
    <mergeCell ref="B3:B4"/>
    <mergeCell ref="C3:C4"/>
    <mergeCell ref="D3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0">
      <selection activeCell="D50" sqref="D50"/>
    </sheetView>
  </sheetViews>
  <sheetFormatPr defaultColWidth="9.00390625" defaultRowHeight="12.75"/>
  <cols>
    <col min="1" max="1" width="5.875" style="1" customWidth="1"/>
    <col min="2" max="2" width="21.375" style="1" customWidth="1"/>
    <col min="3" max="5" width="12.00390625" style="1" customWidth="1"/>
    <col min="6" max="6" width="12.00390625" style="1" hidden="1" customWidth="1"/>
    <col min="7" max="10" width="12.00390625" style="1" customWidth="1"/>
    <col min="11" max="11" width="14.375" style="1" customWidth="1"/>
    <col min="12" max="12" width="13.625" style="1" customWidth="1"/>
    <col min="13" max="16384" width="9.125" style="1" customWidth="1"/>
  </cols>
  <sheetData>
    <row r="1" spans="2:6" ht="12.75">
      <c r="B1" s="171" t="s">
        <v>48</v>
      </c>
      <c r="C1" s="171"/>
      <c r="D1" s="171"/>
      <c r="E1" s="171"/>
      <c r="F1" s="171"/>
    </row>
    <row r="2" spans="2:8" ht="13.5" thickBot="1">
      <c r="B2" s="67"/>
      <c r="C2" s="67"/>
      <c r="D2" s="67"/>
      <c r="E2" s="67"/>
      <c r="F2" s="67"/>
      <c r="G2" s="172" t="s">
        <v>62</v>
      </c>
      <c r="H2" s="172"/>
    </row>
    <row r="3" spans="1:12" s="3" customFormat="1" ht="108.75" customHeight="1">
      <c r="A3" s="46" t="s">
        <v>6</v>
      </c>
      <c r="B3" s="26" t="s">
        <v>5</v>
      </c>
      <c r="C3" s="26" t="s">
        <v>63</v>
      </c>
      <c r="D3" s="26" t="s">
        <v>64</v>
      </c>
      <c r="E3" s="26" t="s">
        <v>65</v>
      </c>
      <c r="F3" s="26" t="s">
        <v>66</v>
      </c>
      <c r="G3" s="26" t="s">
        <v>67</v>
      </c>
      <c r="H3" s="26" t="s">
        <v>68</v>
      </c>
      <c r="I3" s="26" t="s">
        <v>69</v>
      </c>
      <c r="J3" s="26" t="s">
        <v>70</v>
      </c>
      <c r="K3" s="26" t="s">
        <v>71</v>
      </c>
      <c r="L3" s="25" t="s">
        <v>72</v>
      </c>
    </row>
    <row r="4" spans="1:12" ht="12.75">
      <c r="A4" s="6">
        <v>1</v>
      </c>
      <c r="B4" s="49">
        <v>2</v>
      </c>
      <c r="C4" s="49">
        <v>3</v>
      </c>
      <c r="D4" s="49">
        <v>4</v>
      </c>
      <c r="E4" s="49">
        <v>5</v>
      </c>
      <c r="F4" s="49">
        <v>6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  <c r="L4" s="51">
        <v>11</v>
      </c>
    </row>
    <row r="5" spans="1:12" ht="12.75" hidden="1">
      <c r="A5" s="52"/>
      <c r="B5" s="53"/>
      <c r="C5" s="54"/>
      <c r="D5" s="54"/>
      <c r="E5" s="54"/>
      <c r="F5" s="54"/>
      <c r="G5" s="54"/>
      <c r="H5" s="69"/>
      <c r="I5" s="56"/>
      <c r="J5" s="56"/>
      <c r="K5" s="56"/>
      <c r="L5" s="57"/>
    </row>
    <row r="6" spans="1:12" ht="12.75">
      <c r="A6" s="4">
        <v>1</v>
      </c>
      <c r="B6" s="14" t="s">
        <v>10</v>
      </c>
      <c r="C6" s="60">
        <v>5</v>
      </c>
      <c r="D6" s="60">
        <v>5</v>
      </c>
      <c r="E6" s="60">
        <v>0</v>
      </c>
      <c r="F6" s="70">
        <v>5</v>
      </c>
      <c r="G6" s="60">
        <v>0</v>
      </c>
      <c r="H6" s="60">
        <v>11</v>
      </c>
      <c r="I6" s="60">
        <v>6</v>
      </c>
      <c r="J6" s="70">
        <f aca="true" t="shared" si="0" ref="J6:J37">ROUND(I6/H6*100,2)</f>
        <v>54.55</v>
      </c>
      <c r="K6" s="60">
        <v>6</v>
      </c>
      <c r="L6" s="61">
        <v>6</v>
      </c>
    </row>
    <row r="7" spans="1:12" ht="12.75">
      <c r="A7" s="4">
        <v>2</v>
      </c>
      <c r="B7" s="14" t="s">
        <v>11</v>
      </c>
      <c r="C7" s="60">
        <v>7</v>
      </c>
      <c r="D7" s="60">
        <v>7</v>
      </c>
      <c r="E7" s="60">
        <v>0</v>
      </c>
      <c r="F7" s="70">
        <v>7</v>
      </c>
      <c r="G7" s="60">
        <v>1</v>
      </c>
      <c r="H7" s="60">
        <v>14</v>
      </c>
      <c r="I7" s="60">
        <v>10</v>
      </c>
      <c r="J7" s="70">
        <f t="shared" si="0"/>
        <v>71.43</v>
      </c>
      <c r="K7" s="60">
        <v>10</v>
      </c>
      <c r="L7" s="61">
        <v>10</v>
      </c>
    </row>
    <row r="8" spans="1:12" ht="12.75">
      <c r="A8" s="4">
        <v>3</v>
      </c>
      <c r="B8" s="14" t="s">
        <v>12</v>
      </c>
      <c r="C8" s="60">
        <v>3</v>
      </c>
      <c r="D8" s="60">
        <v>3</v>
      </c>
      <c r="E8" s="60">
        <v>0</v>
      </c>
      <c r="F8" s="70">
        <v>3</v>
      </c>
      <c r="G8" s="60">
        <v>1</v>
      </c>
      <c r="H8" s="60">
        <v>8</v>
      </c>
      <c r="I8" s="60">
        <v>8</v>
      </c>
      <c r="J8" s="70">
        <f t="shared" si="0"/>
        <v>100</v>
      </c>
      <c r="K8" s="60">
        <v>5</v>
      </c>
      <c r="L8" s="61">
        <v>6</v>
      </c>
    </row>
    <row r="9" spans="1:12" ht="12.75">
      <c r="A9" s="4">
        <v>4</v>
      </c>
      <c r="B9" s="14" t="s">
        <v>13</v>
      </c>
      <c r="C9" s="60">
        <v>13</v>
      </c>
      <c r="D9" s="60">
        <v>12</v>
      </c>
      <c r="E9" s="60">
        <v>0</v>
      </c>
      <c r="F9" s="70">
        <v>13</v>
      </c>
      <c r="G9" s="60">
        <v>0</v>
      </c>
      <c r="H9" s="60">
        <v>27</v>
      </c>
      <c r="I9" s="60">
        <v>13</v>
      </c>
      <c r="J9" s="70">
        <f t="shared" si="0"/>
        <v>48.15</v>
      </c>
      <c r="K9" s="60">
        <v>13</v>
      </c>
      <c r="L9" s="61">
        <v>17</v>
      </c>
    </row>
    <row r="10" spans="1:12" ht="12.75">
      <c r="A10" s="4">
        <v>5</v>
      </c>
      <c r="B10" s="14" t="s">
        <v>14</v>
      </c>
      <c r="C10" s="60">
        <v>6</v>
      </c>
      <c r="D10" s="60">
        <v>6</v>
      </c>
      <c r="E10" s="60">
        <v>0</v>
      </c>
      <c r="F10" s="70">
        <v>6</v>
      </c>
      <c r="G10" s="60">
        <v>0</v>
      </c>
      <c r="H10" s="60">
        <v>13</v>
      </c>
      <c r="I10" s="60">
        <v>10</v>
      </c>
      <c r="J10" s="70">
        <f t="shared" si="0"/>
        <v>76.92</v>
      </c>
      <c r="K10" s="60">
        <v>7</v>
      </c>
      <c r="L10" s="61">
        <v>12</v>
      </c>
    </row>
    <row r="11" spans="1:12" ht="12.75">
      <c r="A11" s="4">
        <v>6</v>
      </c>
      <c r="B11" s="14" t="s">
        <v>15</v>
      </c>
      <c r="C11" s="60">
        <v>5</v>
      </c>
      <c r="D11" s="60">
        <v>5</v>
      </c>
      <c r="E11" s="60">
        <v>1</v>
      </c>
      <c r="F11" s="70">
        <v>5</v>
      </c>
      <c r="G11" s="60">
        <v>0</v>
      </c>
      <c r="H11" s="60">
        <v>13</v>
      </c>
      <c r="I11" s="60">
        <v>8</v>
      </c>
      <c r="J11" s="70">
        <f t="shared" si="0"/>
        <v>61.54</v>
      </c>
      <c r="K11" s="60">
        <v>6</v>
      </c>
      <c r="L11" s="61">
        <v>11</v>
      </c>
    </row>
    <row r="12" spans="1:12" ht="12.75">
      <c r="A12" s="4">
        <v>7</v>
      </c>
      <c r="B12" s="14" t="s">
        <v>16</v>
      </c>
      <c r="C12" s="60">
        <v>8</v>
      </c>
      <c r="D12" s="60">
        <v>7</v>
      </c>
      <c r="E12" s="60">
        <v>0</v>
      </c>
      <c r="F12" s="70">
        <v>8</v>
      </c>
      <c r="G12" s="60">
        <v>0</v>
      </c>
      <c r="H12" s="60">
        <v>8</v>
      </c>
      <c r="I12" s="60">
        <v>7</v>
      </c>
      <c r="J12" s="70">
        <f t="shared" si="0"/>
        <v>87.5</v>
      </c>
      <c r="K12" s="60">
        <v>6</v>
      </c>
      <c r="L12" s="61">
        <v>6</v>
      </c>
    </row>
    <row r="13" spans="1:12" ht="12.75">
      <c r="A13" s="4">
        <v>8</v>
      </c>
      <c r="B13" s="14" t="s">
        <v>17</v>
      </c>
      <c r="C13" s="60">
        <v>8</v>
      </c>
      <c r="D13" s="60">
        <v>7</v>
      </c>
      <c r="E13" s="60">
        <v>0</v>
      </c>
      <c r="F13" s="70">
        <v>8</v>
      </c>
      <c r="G13" s="60">
        <v>0</v>
      </c>
      <c r="H13" s="60">
        <v>23</v>
      </c>
      <c r="I13" s="60">
        <v>9</v>
      </c>
      <c r="J13" s="70">
        <f t="shared" si="0"/>
        <v>39.13</v>
      </c>
      <c r="K13" s="60">
        <v>9</v>
      </c>
      <c r="L13" s="61">
        <v>12</v>
      </c>
    </row>
    <row r="14" spans="1:12" ht="12.75">
      <c r="A14" s="4">
        <v>9</v>
      </c>
      <c r="B14" s="14" t="s">
        <v>18</v>
      </c>
      <c r="C14" s="60">
        <v>4</v>
      </c>
      <c r="D14" s="60">
        <v>2</v>
      </c>
      <c r="E14" s="60">
        <v>0</v>
      </c>
      <c r="F14" s="70">
        <v>4</v>
      </c>
      <c r="G14" s="60">
        <v>0</v>
      </c>
      <c r="H14" s="60">
        <v>11</v>
      </c>
      <c r="I14" s="60">
        <v>5</v>
      </c>
      <c r="J14" s="70">
        <f t="shared" si="0"/>
        <v>45.45</v>
      </c>
      <c r="K14" s="60">
        <v>4</v>
      </c>
      <c r="L14" s="61">
        <v>3</v>
      </c>
    </row>
    <row r="15" spans="1:12" ht="12.75">
      <c r="A15" s="4">
        <v>10</v>
      </c>
      <c r="B15" s="14" t="s">
        <v>19</v>
      </c>
      <c r="C15" s="60">
        <v>4</v>
      </c>
      <c r="D15" s="60">
        <v>2</v>
      </c>
      <c r="E15" s="60">
        <v>0</v>
      </c>
      <c r="F15" s="70">
        <v>4</v>
      </c>
      <c r="G15" s="60">
        <v>0</v>
      </c>
      <c r="H15" s="60">
        <v>6</v>
      </c>
      <c r="I15" s="60">
        <v>2</v>
      </c>
      <c r="J15" s="70">
        <f t="shared" si="0"/>
        <v>33.33</v>
      </c>
      <c r="K15" s="60">
        <v>2</v>
      </c>
      <c r="L15" s="61">
        <v>3</v>
      </c>
    </row>
    <row r="16" spans="1:12" ht="12.75">
      <c r="A16" s="4">
        <v>11</v>
      </c>
      <c r="B16" s="14" t="s">
        <v>20</v>
      </c>
      <c r="C16" s="60">
        <v>8</v>
      </c>
      <c r="D16" s="60">
        <v>8</v>
      </c>
      <c r="E16" s="60">
        <v>0</v>
      </c>
      <c r="F16" s="70">
        <v>8</v>
      </c>
      <c r="G16" s="60">
        <v>0</v>
      </c>
      <c r="H16" s="60">
        <v>20</v>
      </c>
      <c r="I16" s="60">
        <v>16</v>
      </c>
      <c r="J16" s="70">
        <f t="shared" si="0"/>
        <v>80</v>
      </c>
      <c r="K16" s="60">
        <v>9</v>
      </c>
      <c r="L16" s="61">
        <v>17</v>
      </c>
    </row>
    <row r="17" spans="1:12" ht="12.75">
      <c r="A17" s="4">
        <v>12</v>
      </c>
      <c r="B17" s="14" t="s">
        <v>21</v>
      </c>
      <c r="C17" s="60">
        <v>7</v>
      </c>
      <c r="D17" s="60">
        <v>7</v>
      </c>
      <c r="E17" s="60">
        <v>0</v>
      </c>
      <c r="F17" s="70">
        <v>7</v>
      </c>
      <c r="G17" s="60">
        <v>0</v>
      </c>
      <c r="H17" s="60">
        <v>20</v>
      </c>
      <c r="I17" s="60">
        <v>13</v>
      </c>
      <c r="J17" s="70">
        <f t="shared" si="0"/>
        <v>65</v>
      </c>
      <c r="K17" s="60">
        <v>12</v>
      </c>
      <c r="L17" s="61">
        <v>11</v>
      </c>
    </row>
    <row r="18" spans="1:12" ht="12.75">
      <c r="A18" s="4">
        <v>13</v>
      </c>
      <c r="B18" s="14" t="s">
        <v>22</v>
      </c>
      <c r="C18" s="60">
        <v>10</v>
      </c>
      <c r="D18" s="60">
        <v>8</v>
      </c>
      <c r="E18" s="60">
        <v>1</v>
      </c>
      <c r="F18" s="70">
        <v>10</v>
      </c>
      <c r="G18" s="60">
        <v>0</v>
      </c>
      <c r="H18" s="60">
        <v>20</v>
      </c>
      <c r="I18" s="60">
        <v>8</v>
      </c>
      <c r="J18" s="70">
        <f t="shared" si="0"/>
        <v>40</v>
      </c>
      <c r="K18" s="60">
        <v>8</v>
      </c>
      <c r="L18" s="61">
        <v>15</v>
      </c>
    </row>
    <row r="19" spans="1:12" ht="12.75">
      <c r="A19" s="4">
        <v>14</v>
      </c>
      <c r="B19" s="14" t="s">
        <v>23</v>
      </c>
      <c r="C19" s="60">
        <v>9</v>
      </c>
      <c r="D19" s="60">
        <v>7</v>
      </c>
      <c r="E19" s="60">
        <v>1</v>
      </c>
      <c r="F19" s="70">
        <v>9</v>
      </c>
      <c r="G19" s="60">
        <v>0</v>
      </c>
      <c r="H19" s="60">
        <v>25</v>
      </c>
      <c r="I19" s="60">
        <v>21</v>
      </c>
      <c r="J19" s="70">
        <f t="shared" si="0"/>
        <v>84</v>
      </c>
      <c r="K19" s="60">
        <v>7</v>
      </c>
      <c r="L19" s="61">
        <v>14</v>
      </c>
    </row>
    <row r="20" spans="1:12" ht="12.75">
      <c r="A20" s="4">
        <v>15</v>
      </c>
      <c r="B20" s="14" t="s">
        <v>24</v>
      </c>
      <c r="C20" s="60">
        <v>16</v>
      </c>
      <c r="D20" s="60">
        <v>16</v>
      </c>
      <c r="E20" s="60">
        <v>1</v>
      </c>
      <c r="F20" s="70">
        <v>16</v>
      </c>
      <c r="G20" s="60">
        <v>0</v>
      </c>
      <c r="H20" s="60">
        <v>49</v>
      </c>
      <c r="I20" s="60">
        <v>39</v>
      </c>
      <c r="J20" s="70">
        <f t="shared" si="0"/>
        <v>79.59</v>
      </c>
      <c r="K20" s="60">
        <v>21</v>
      </c>
      <c r="L20" s="61">
        <v>17</v>
      </c>
    </row>
    <row r="21" spans="1:12" ht="12.75">
      <c r="A21" s="4">
        <v>16</v>
      </c>
      <c r="B21" s="14" t="s">
        <v>25</v>
      </c>
      <c r="C21" s="60">
        <v>4</v>
      </c>
      <c r="D21" s="60">
        <v>4</v>
      </c>
      <c r="E21" s="60">
        <v>0</v>
      </c>
      <c r="F21" s="70">
        <v>4</v>
      </c>
      <c r="G21" s="60">
        <v>0</v>
      </c>
      <c r="H21" s="60">
        <v>10</v>
      </c>
      <c r="I21" s="60">
        <v>4</v>
      </c>
      <c r="J21" s="70">
        <f t="shared" si="0"/>
        <v>40</v>
      </c>
      <c r="K21" s="60">
        <v>4</v>
      </c>
      <c r="L21" s="61">
        <v>6</v>
      </c>
    </row>
    <row r="22" spans="1:12" ht="12.75">
      <c r="A22" s="4">
        <v>17</v>
      </c>
      <c r="B22" s="14" t="s">
        <v>26</v>
      </c>
      <c r="C22" s="60">
        <v>10</v>
      </c>
      <c r="D22" s="60">
        <v>10</v>
      </c>
      <c r="E22" s="60">
        <v>0</v>
      </c>
      <c r="F22" s="70">
        <v>10</v>
      </c>
      <c r="G22" s="60">
        <v>0</v>
      </c>
      <c r="H22" s="60">
        <v>18</v>
      </c>
      <c r="I22" s="60">
        <v>16</v>
      </c>
      <c r="J22" s="70">
        <f t="shared" si="0"/>
        <v>88.89</v>
      </c>
      <c r="K22" s="60">
        <v>15</v>
      </c>
      <c r="L22" s="61">
        <v>12</v>
      </c>
    </row>
    <row r="23" spans="1:12" ht="12.75">
      <c r="A23" s="4">
        <v>18</v>
      </c>
      <c r="B23" s="14" t="s">
        <v>27</v>
      </c>
      <c r="C23" s="60">
        <v>6</v>
      </c>
      <c r="D23" s="60">
        <v>6</v>
      </c>
      <c r="E23" s="60">
        <v>1</v>
      </c>
      <c r="F23" s="70">
        <v>6</v>
      </c>
      <c r="G23" s="60">
        <v>0</v>
      </c>
      <c r="H23" s="60">
        <v>14</v>
      </c>
      <c r="I23" s="60">
        <v>7</v>
      </c>
      <c r="J23" s="70">
        <f t="shared" si="0"/>
        <v>50</v>
      </c>
      <c r="K23" s="60">
        <v>7</v>
      </c>
      <c r="L23" s="61">
        <v>7</v>
      </c>
    </row>
    <row r="24" spans="1:12" ht="12.75">
      <c r="A24" s="4">
        <v>19</v>
      </c>
      <c r="B24" s="14" t="s">
        <v>28</v>
      </c>
      <c r="C24" s="60">
        <v>7</v>
      </c>
      <c r="D24" s="60">
        <v>7</v>
      </c>
      <c r="E24" s="60">
        <v>1</v>
      </c>
      <c r="F24" s="70">
        <v>7</v>
      </c>
      <c r="G24" s="60">
        <v>0</v>
      </c>
      <c r="H24" s="60">
        <v>20</v>
      </c>
      <c r="I24" s="60">
        <v>10</v>
      </c>
      <c r="J24" s="70">
        <f t="shared" si="0"/>
        <v>50</v>
      </c>
      <c r="K24" s="60">
        <v>8</v>
      </c>
      <c r="L24" s="61">
        <v>14</v>
      </c>
    </row>
    <row r="25" spans="1:12" ht="12.75">
      <c r="A25" s="4">
        <v>20</v>
      </c>
      <c r="B25" s="14" t="s">
        <v>29</v>
      </c>
      <c r="C25" s="60">
        <v>6</v>
      </c>
      <c r="D25" s="60">
        <v>6</v>
      </c>
      <c r="E25" s="60">
        <v>1</v>
      </c>
      <c r="F25" s="70">
        <v>6</v>
      </c>
      <c r="G25" s="60">
        <v>1</v>
      </c>
      <c r="H25" s="60">
        <v>19</v>
      </c>
      <c r="I25" s="60">
        <v>13</v>
      </c>
      <c r="J25" s="70">
        <f t="shared" si="0"/>
        <v>68.42</v>
      </c>
      <c r="K25" s="60">
        <v>11</v>
      </c>
      <c r="L25" s="61">
        <v>8</v>
      </c>
    </row>
    <row r="26" spans="1:12" ht="12.75">
      <c r="A26" s="4">
        <v>21</v>
      </c>
      <c r="B26" s="14" t="s">
        <v>30</v>
      </c>
      <c r="C26" s="60">
        <v>8</v>
      </c>
      <c r="D26" s="60">
        <v>7</v>
      </c>
      <c r="E26" s="60">
        <v>1</v>
      </c>
      <c r="F26" s="70">
        <v>8</v>
      </c>
      <c r="G26" s="60">
        <v>0</v>
      </c>
      <c r="H26" s="60">
        <v>17</v>
      </c>
      <c r="I26" s="60">
        <v>13</v>
      </c>
      <c r="J26" s="70">
        <f t="shared" si="0"/>
        <v>76.47</v>
      </c>
      <c r="K26" s="60">
        <v>10</v>
      </c>
      <c r="L26" s="61">
        <v>9</v>
      </c>
    </row>
    <row r="27" spans="1:12" ht="12.75">
      <c r="A27" s="4">
        <v>22</v>
      </c>
      <c r="B27" s="14" t="s">
        <v>31</v>
      </c>
      <c r="C27" s="60">
        <v>2</v>
      </c>
      <c r="D27" s="60">
        <v>2</v>
      </c>
      <c r="E27" s="60">
        <v>0</v>
      </c>
      <c r="F27" s="70">
        <v>2</v>
      </c>
      <c r="G27" s="60">
        <v>0</v>
      </c>
      <c r="H27" s="60">
        <v>5</v>
      </c>
      <c r="I27" s="60">
        <v>2</v>
      </c>
      <c r="J27" s="70">
        <f t="shared" si="0"/>
        <v>40</v>
      </c>
      <c r="K27" s="60">
        <v>2</v>
      </c>
      <c r="L27" s="61">
        <v>1</v>
      </c>
    </row>
    <row r="28" spans="1:12" ht="12.75">
      <c r="A28" s="4">
        <v>23</v>
      </c>
      <c r="B28" s="14" t="s">
        <v>32</v>
      </c>
      <c r="C28" s="60">
        <v>6</v>
      </c>
      <c r="D28" s="60">
        <v>6</v>
      </c>
      <c r="E28" s="60">
        <v>0</v>
      </c>
      <c r="F28" s="70">
        <v>6</v>
      </c>
      <c r="G28" s="60">
        <v>0</v>
      </c>
      <c r="H28" s="60">
        <v>12</v>
      </c>
      <c r="I28" s="60">
        <v>7</v>
      </c>
      <c r="J28" s="70">
        <f t="shared" si="0"/>
        <v>58.33</v>
      </c>
      <c r="K28" s="60">
        <v>6</v>
      </c>
      <c r="L28" s="61">
        <v>5</v>
      </c>
    </row>
    <row r="29" spans="1:12" ht="12.75">
      <c r="A29" s="4">
        <v>24</v>
      </c>
      <c r="B29" s="14" t="s">
        <v>33</v>
      </c>
      <c r="C29" s="60">
        <v>6</v>
      </c>
      <c r="D29" s="60">
        <v>6</v>
      </c>
      <c r="E29" s="60">
        <v>3</v>
      </c>
      <c r="F29" s="70">
        <v>6</v>
      </c>
      <c r="G29" s="60">
        <v>0</v>
      </c>
      <c r="H29" s="60">
        <v>22</v>
      </c>
      <c r="I29" s="60">
        <v>7</v>
      </c>
      <c r="J29" s="70">
        <f t="shared" si="0"/>
        <v>31.82</v>
      </c>
      <c r="K29" s="60">
        <v>5</v>
      </c>
      <c r="L29" s="61">
        <v>11</v>
      </c>
    </row>
    <row r="30" spans="1:12" ht="12.75">
      <c r="A30" s="4">
        <v>25</v>
      </c>
      <c r="B30" s="14" t="s">
        <v>34</v>
      </c>
      <c r="C30" s="60">
        <v>10</v>
      </c>
      <c r="D30" s="60">
        <v>10</v>
      </c>
      <c r="E30" s="60">
        <v>1</v>
      </c>
      <c r="F30" s="70">
        <v>10</v>
      </c>
      <c r="G30" s="60">
        <v>0</v>
      </c>
      <c r="H30" s="60">
        <v>34</v>
      </c>
      <c r="I30" s="60">
        <v>30</v>
      </c>
      <c r="J30" s="70">
        <f t="shared" si="0"/>
        <v>88.24</v>
      </c>
      <c r="K30" s="60">
        <v>26</v>
      </c>
      <c r="L30" s="61">
        <v>33</v>
      </c>
    </row>
    <row r="31" spans="1:12" ht="12.75">
      <c r="A31" s="4">
        <v>26</v>
      </c>
      <c r="B31" s="14" t="s">
        <v>35</v>
      </c>
      <c r="C31" s="60">
        <v>6</v>
      </c>
      <c r="D31" s="60">
        <v>6</v>
      </c>
      <c r="E31" s="60">
        <v>1</v>
      </c>
      <c r="F31" s="70">
        <v>6</v>
      </c>
      <c r="G31" s="60">
        <v>0</v>
      </c>
      <c r="H31" s="60">
        <v>23</v>
      </c>
      <c r="I31" s="60">
        <v>13</v>
      </c>
      <c r="J31" s="70">
        <f t="shared" si="0"/>
        <v>56.52</v>
      </c>
      <c r="K31" s="60">
        <v>12</v>
      </c>
      <c r="L31" s="61">
        <v>5</v>
      </c>
    </row>
    <row r="32" spans="1:12" ht="12.75">
      <c r="A32" s="4">
        <v>27</v>
      </c>
      <c r="B32" s="14" t="s">
        <v>36</v>
      </c>
      <c r="C32" s="60">
        <v>10</v>
      </c>
      <c r="D32" s="60">
        <v>10</v>
      </c>
      <c r="E32" s="60">
        <v>0</v>
      </c>
      <c r="F32" s="70">
        <v>10</v>
      </c>
      <c r="G32" s="60">
        <v>0</v>
      </c>
      <c r="H32" s="60">
        <v>23</v>
      </c>
      <c r="I32" s="60">
        <v>11</v>
      </c>
      <c r="J32" s="70">
        <f t="shared" si="0"/>
        <v>47.83</v>
      </c>
      <c r="K32" s="60">
        <v>11</v>
      </c>
      <c r="L32" s="61">
        <v>24</v>
      </c>
    </row>
    <row r="33" spans="1:12" ht="12.75">
      <c r="A33" s="4">
        <v>28</v>
      </c>
      <c r="B33" s="14" t="s">
        <v>37</v>
      </c>
      <c r="C33" s="60">
        <v>14</v>
      </c>
      <c r="D33" s="60">
        <v>14</v>
      </c>
      <c r="E33" s="60">
        <v>1</v>
      </c>
      <c r="F33" s="70">
        <v>14</v>
      </c>
      <c r="G33" s="60">
        <v>1</v>
      </c>
      <c r="H33" s="60">
        <v>100</v>
      </c>
      <c r="I33" s="60">
        <v>29</v>
      </c>
      <c r="J33" s="70">
        <f t="shared" si="0"/>
        <v>29</v>
      </c>
      <c r="K33" s="60">
        <v>29</v>
      </c>
      <c r="L33" s="61">
        <v>13</v>
      </c>
    </row>
    <row r="34" spans="1:12" ht="12.75">
      <c r="A34" s="4">
        <v>29</v>
      </c>
      <c r="B34" s="14" t="s">
        <v>38</v>
      </c>
      <c r="C34" s="60">
        <v>11</v>
      </c>
      <c r="D34" s="60">
        <v>11</v>
      </c>
      <c r="E34" s="60">
        <v>2</v>
      </c>
      <c r="F34" s="70">
        <v>11</v>
      </c>
      <c r="G34" s="60">
        <v>11</v>
      </c>
      <c r="H34" s="60">
        <v>73</v>
      </c>
      <c r="I34" s="60">
        <v>70</v>
      </c>
      <c r="J34" s="70">
        <f t="shared" si="0"/>
        <v>95.89</v>
      </c>
      <c r="K34" s="60">
        <v>28</v>
      </c>
      <c r="L34" s="61">
        <v>12</v>
      </c>
    </row>
    <row r="35" spans="1:12" ht="12.75">
      <c r="A35" s="4">
        <v>30</v>
      </c>
      <c r="B35" s="14" t="s">
        <v>39</v>
      </c>
      <c r="C35" s="60">
        <v>1</v>
      </c>
      <c r="D35" s="60">
        <v>1</v>
      </c>
      <c r="E35" s="60">
        <v>1</v>
      </c>
      <c r="F35" s="70">
        <v>1</v>
      </c>
      <c r="G35" s="60">
        <v>1</v>
      </c>
      <c r="H35" s="60">
        <v>205</v>
      </c>
      <c r="I35" s="60">
        <v>161</v>
      </c>
      <c r="J35" s="70">
        <f t="shared" si="0"/>
        <v>78.54</v>
      </c>
      <c r="K35" s="60">
        <v>32</v>
      </c>
      <c r="L35" s="61">
        <v>13</v>
      </c>
    </row>
    <row r="36" spans="1:12" ht="12.75">
      <c r="A36" s="4">
        <v>31</v>
      </c>
      <c r="B36" s="14" t="s">
        <v>40</v>
      </c>
      <c r="C36" s="60">
        <v>1</v>
      </c>
      <c r="D36" s="60">
        <v>1</v>
      </c>
      <c r="E36" s="60">
        <v>1</v>
      </c>
      <c r="F36" s="70">
        <v>1</v>
      </c>
      <c r="G36" s="60">
        <v>1</v>
      </c>
      <c r="H36" s="60">
        <v>50</v>
      </c>
      <c r="I36" s="60">
        <v>44</v>
      </c>
      <c r="J36" s="70">
        <f t="shared" si="0"/>
        <v>88</v>
      </c>
      <c r="K36" s="60">
        <v>17</v>
      </c>
      <c r="L36" s="61">
        <v>27</v>
      </c>
    </row>
    <row r="37" spans="1:12" ht="13.5" thickBot="1">
      <c r="A37" s="4">
        <v>32</v>
      </c>
      <c r="B37" s="14" t="s">
        <v>41</v>
      </c>
      <c r="C37" s="60">
        <v>1</v>
      </c>
      <c r="D37" s="60">
        <v>1</v>
      </c>
      <c r="E37" s="60">
        <v>1</v>
      </c>
      <c r="F37" s="70">
        <v>1</v>
      </c>
      <c r="G37" s="60">
        <v>0</v>
      </c>
      <c r="H37" s="60">
        <v>18</v>
      </c>
      <c r="I37" s="60">
        <v>14</v>
      </c>
      <c r="J37" s="70">
        <f t="shared" si="0"/>
        <v>77.78</v>
      </c>
      <c r="K37" s="60">
        <v>0</v>
      </c>
      <c r="L37" s="61">
        <v>3</v>
      </c>
    </row>
    <row r="38" spans="1:12" ht="13.5" hidden="1" thickBot="1">
      <c r="A38" s="71"/>
      <c r="B38" s="72"/>
      <c r="C38" s="73"/>
      <c r="D38" s="73"/>
      <c r="E38" s="74"/>
      <c r="F38" s="74"/>
      <c r="G38" s="74"/>
      <c r="H38" s="75"/>
      <c r="I38" s="56"/>
      <c r="J38" s="70" t="e">
        <f>I38/H38*100</f>
        <v>#DIV/0!</v>
      </c>
      <c r="K38" s="56"/>
      <c r="L38" s="57"/>
    </row>
    <row r="39" spans="1:12" ht="13.5" hidden="1" thickBot="1">
      <c r="A39" s="52"/>
      <c r="B39" s="53"/>
      <c r="C39" s="76"/>
      <c r="D39" s="76"/>
      <c r="E39" s="77"/>
      <c r="F39" s="77"/>
      <c r="G39" s="77"/>
      <c r="H39" s="78"/>
      <c r="I39" s="56"/>
      <c r="J39" s="79" t="e">
        <f>I39/H39*100</f>
        <v>#DIV/0!</v>
      </c>
      <c r="K39" s="56"/>
      <c r="L39" s="57"/>
    </row>
    <row r="40" spans="1:12" ht="13.5" thickBot="1">
      <c r="A40" s="80" t="s">
        <v>4</v>
      </c>
      <c r="B40" s="81"/>
      <c r="C40" s="82">
        <f aca="true" t="shared" si="1" ref="C40:I40">SUM(C5:C39)</f>
        <v>222</v>
      </c>
      <c r="D40" s="82">
        <f t="shared" si="1"/>
        <v>210</v>
      </c>
      <c r="E40" s="82">
        <f t="shared" si="1"/>
        <v>19</v>
      </c>
      <c r="F40" s="82">
        <f t="shared" si="1"/>
        <v>222</v>
      </c>
      <c r="G40" s="82">
        <f t="shared" si="1"/>
        <v>17</v>
      </c>
      <c r="H40" s="83">
        <f t="shared" si="1"/>
        <v>931</v>
      </c>
      <c r="I40" s="83">
        <f t="shared" si="1"/>
        <v>626</v>
      </c>
      <c r="J40" s="84">
        <f>ROUND(I40/H40*100,2)</f>
        <v>67.24</v>
      </c>
      <c r="K40" s="83">
        <f>SUM(K5:K39)</f>
        <v>348</v>
      </c>
      <c r="L40" s="83">
        <f>SUM(L5:L39)</f>
        <v>363</v>
      </c>
    </row>
  </sheetData>
  <sheetProtection/>
  <mergeCells count="2">
    <mergeCell ref="B1:F1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7.00390625" style="1" customWidth="1"/>
    <col min="2" max="2" width="21.375" style="1" customWidth="1"/>
    <col min="3" max="3" width="8.625" style="1" customWidth="1"/>
    <col min="4" max="4" width="6.125" style="1" customWidth="1"/>
    <col min="5" max="5" width="8.75390625" style="1" customWidth="1"/>
    <col min="6" max="6" width="7.125" style="1" customWidth="1"/>
    <col min="7" max="7" width="9.125" style="1" customWidth="1"/>
    <col min="8" max="8" width="12.875" style="1" customWidth="1"/>
    <col min="9" max="16384" width="9.125" style="1" customWidth="1"/>
  </cols>
  <sheetData>
    <row r="1" spans="2:3" ht="12.75">
      <c r="B1" s="173" t="s">
        <v>73</v>
      </c>
      <c r="C1" s="173"/>
    </row>
    <row r="2" spans="2:8" ht="13.5" thickBot="1">
      <c r="B2" s="85"/>
      <c r="C2" s="85"/>
      <c r="H2" s="68" t="s">
        <v>74</v>
      </c>
    </row>
    <row r="3" spans="1:8" s="3" customFormat="1" ht="21" customHeight="1">
      <c r="A3" s="46" t="s">
        <v>75</v>
      </c>
      <c r="B3" s="160" t="s">
        <v>5</v>
      </c>
      <c r="C3" s="160" t="s">
        <v>76</v>
      </c>
      <c r="D3" s="175"/>
      <c r="E3" s="175"/>
      <c r="F3" s="175"/>
      <c r="G3" s="160" t="s">
        <v>77</v>
      </c>
      <c r="H3" s="154"/>
    </row>
    <row r="4" spans="1:8" s="5" customFormat="1" ht="29.25" customHeight="1">
      <c r="A4" s="6" t="s">
        <v>78</v>
      </c>
      <c r="B4" s="174"/>
      <c r="C4" s="48" t="s">
        <v>1</v>
      </c>
      <c r="D4" s="48" t="s">
        <v>2</v>
      </c>
      <c r="E4" s="48" t="s">
        <v>79</v>
      </c>
      <c r="F4" s="48" t="s">
        <v>80</v>
      </c>
      <c r="G4" s="48" t="s">
        <v>81</v>
      </c>
      <c r="H4" s="50" t="s">
        <v>82</v>
      </c>
    </row>
    <row r="5" spans="1:8" s="5" customFormat="1" ht="12.75">
      <c r="A5" s="86">
        <v>1</v>
      </c>
      <c r="B5" s="27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50">
        <v>8</v>
      </c>
    </row>
    <row r="6" spans="1:8" s="5" customFormat="1" ht="29.25" customHeight="1" hidden="1">
      <c r="A6" s="6"/>
      <c r="B6" s="9"/>
      <c r="C6" s="48"/>
      <c r="D6" s="48"/>
      <c r="E6" s="48"/>
      <c r="F6" s="48"/>
      <c r="G6" s="48"/>
      <c r="H6" s="50"/>
    </row>
    <row r="7" spans="1:8" ht="12.75">
      <c r="A7" s="4">
        <v>1</v>
      </c>
      <c r="B7" s="14" t="s">
        <v>10</v>
      </c>
      <c r="C7" s="35">
        <v>6</v>
      </c>
      <c r="D7" s="35">
        <v>0</v>
      </c>
      <c r="E7" s="35">
        <v>2.9</v>
      </c>
      <c r="F7" s="35">
        <v>-0.2</v>
      </c>
      <c r="G7" s="35">
        <v>1.4</v>
      </c>
      <c r="H7" s="87">
        <v>0.9</v>
      </c>
    </row>
    <row r="8" spans="1:8" ht="12.75">
      <c r="A8" s="4">
        <v>2</v>
      </c>
      <c r="B8" s="14" t="s">
        <v>11</v>
      </c>
      <c r="C8" s="35">
        <v>6.5</v>
      </c>
      <c r="D8" s="35">
        <v>0</v>
      </c>
      <c r="E8" s="35">
        <v>6.5</v>
      </c>
      <c r="F8" s="35">
        <v>0</v>
      </c>
      <c r="G8" s="35">
        <v>1.9</v>
      </c>
      <c r="H8" s="87">
        <v>1</v>
      </c>
    </row>
    <row r="9" spans="1:8" ht="12.75">
      <c r="A9" s="4">
        <v>3</v>
      </c>
      <c r="B9" s="14" t="s">
        <v>12</v>
      </c>
      <c r="C9" s="35">
        <v>5.6</v>
      </c>
      <c r="D9" s="35">
        <v>0</v>
      </c>
      <c r="E9" s="35">
        <v>1.4</v>
      </c>
      <c r="F9" s="35">
        <v>0</v>
      </c>
      <c r="G9" s="35">
        <v>1.2</v>
      </c>
      <c r="H9" s="87">
        <v>1.1</v>
      </c>
    </row>
    <row r="10" spans="1:8" ht="12.75">
      <c r="A10" s="4">
        <v>4</v>
      </c>
      <c r="B10" s="14" t="s">
        <v>13</v>
      </c>
      <c r="C10" s="35">
        <v>20.4</v>
      </c>
      <c r="D10" s="35">
        <v>0.5</v>
      </c>
      <c r="E10" s="35">
        <v>13.6</v>
      </c>
      <c r="F10" s="35">
        <v>0.1</v>
      </c>
      <c r="G10" s="35">
        <v>5</v>
      </c>
      <c r="H10" s="87">
        <v>2.9</v>
      </c>
    </row>
    <row r="11" spans="1:8" ht="12.75">
      <c r="A11" s="4">
        <v>5</v>
      </c>
      <c r="B11" s="14" t="s">
        <v>14</v>
      </c>
      <c r="C11" s="35">
        <v>13</v>
      </c>
      <c r="D11" s="35">
        <v>0.2</v>
      </c>
      <c r="E11" s="35">
        <v>6</v>
      </c>
      <c r="F11" s="35">
        <v>0.2</v>
      </c>
      <c r="G11" s="35">
        <v>3.6</v>
      </c>
      <c r="H11" s="87">
        <v>1.5</v>
      </c>
    </row>
    <row r="12" spans="1:8" ht="12.75">
      <c r="A12" s="4">
        <v>6</v>
      </c>
      <c r="B12" s="14" t="s">
        <v>15</v>
      </c>
      <c r="C12" s="35">
        <v>14.4</v>
      </c>
      <c r="D12" s="35">
        <v>0</v>
      </c>
      <c r="E12" s="35">
        <v>7</v>
      </c>
      <c r="F12" s="35">
        <v>0</v>
      </c>
      <c r="G12" s="35">
        <v>3.9</v>
      </c>
      <c r="H12" s="87">
        <v>1.7</v>
      </c>
    </row>
    <row r="13" spans="1:8" ht="12.75">
      <c r="A13" s="4">
        <v>7</v>
      </c>
      <c r="B13" s="14" t="s">
        <v>16</v>
      </c>
      <c r="C13" s="35">
        <v>8</v>
      </c>
      <c r="D13" s="35">
        <v>0</v>
      </c>
      <c r="E13" s="35">
        <v>3.7</v>
      </c>
      <c r="F13" s="35">
        <v>-0.1</v>
      </c>
      <c r="G13" s="35">
        <v>2.3</v>
      </c>
      <c r="H13" s="87">
        <v>1</v>
      </c>
    </row>
    <row r="14" spans="1:8" ht="12.75">
      <c r="A14" s="4">
        <v>8</v>
      </c>
      <c r="B14" s="14" t="s">
        <v>17</v>
      </c>
      <c r="C14" s="35">
        <v>21.1</v>
      </c>
      <c r="D14" s="35">
        <v>-0.3</v>
      </c>
      <c r="E14" s="35">
        <v>10.3</v>
      </c>
      <c r="F14" s="35">
        <v>-0.2</v>
      </c>
      <c r="G14" s="35">
        <v>5.9</v>
      </c>
      <c r="H14" s="87">
        <v>3.4</v>
      </c>
    </row>
    <row r="15" spans="1:8" ht="12.75">
      <c r="A15" s="4">
        <v>9</v>
      </c>
      <c r="B15" s="14" t="s">
        <v>18</v>
      </c>
      <c r="C15" s="35">
        <v>8.4</v>
      </c>
      <c r="D15" s="35">
        <v>0</v>
      </c>
      <c r="E15" s="35">
        <v>4.8</v>
      </c>
      <c r="F15" s="35">
        <v>0</v>
      </c>
      <c r="G15" s="35">
        <v>2.2</v>
      </c>
      <c r="H15" s="87">
        <v>1</v>
      </c>
    </row>
    <row r="16" spans="1:8" ht="12.75">
      <c r="A16" s="4">
        <v>10</v>
      </c>
      <c r="B16" s="14" t="s">
        <v>19</v>
      </c>
      <c r="C16" s="35">
        <v>3.5</v>
      </c>
      <c r="D16" s="35">
        <v>0</v>
      </c>
      <c r="E16" s="35">
        <v>2.2</v>
      </c>
      <c r="F16" s="35">
        <v>0</v>
      </c>
      <c r="G16" s="35">
        <v>1.3</v>
      </c>
      <c r="H16" s="87">
        <v>0.2</v>
      </c>
    </row>
    <row r="17" spans="1:8" ht="12.75">
      <c r="A17" s="4">
        <v>11</v>
      </c>
      <c r="B17" s="14" t="s">
        <v>20</v>
      </c>
      <c r="C17" s="35">
        <v>16.1</v>
      </c>
      <c r="D17" s="35">
        <v>0.1</v>
      </c>
      <c r="E17" s="35">
        <v>5.4</v>
      </c>
      <c r="F17" s="35">
        <v>0.1</v>
      </c>
      <c r="G17" s="35">
        <v>5.9</v>
      </c>
      <c r="H17" s="87">
        <v>2.5</v>
      </c>
    </row>
    <row r="18" spans="1:8" ht="12.75">
      <c r="A18" s="4">
        <v>12</v>
      </c>
      <c r="B18" s="14" t="s">
        <v>21</v>
      </c>
      <c r="C18" s="35">
        <v>5.2</v>
      </c>
      <c r="D18" s="35">
        <v>-0.1</v>
      </c>
      <c r="E18" s="35">
        <v>5.2</v>
      </c>
      <c r="F18" s="35">
        <v>-0.1</v>
      </c>
      <c r="G18" s="35">
        <v>1.2</v>
      </c>
      <c r="H18" s="87">
        <v>0.8</v>
      </c>
    </row>
    <row r="19" spans="1:8" ht="12.75">
      <c r="A19" s="4">
        <v>13</v>
      </c>
      <c r="B19" s="14" t="s">
        <v>22</v>
      </c>
      <c r="C19" s="35">
        <v>18.7</v>
      </c>
      <c r="D19" s="35">
        <v>0.4</v>
      </c>
      <c r="E19" s="35">
        <v>11.4</v>
      </c>
      <c r="F19" s="35">
        <v>0.6</v>
      </c>
      <c r="G19" s="35">
        <v>5.6</v>
      </c>
      <c r="H19" s="87">
        <v>2.7</v>
      </c>
    </row>
    <row r="20" spans="1:8" ht="12.75">
      <c r="A20" s="4">
        <v>14</v>
      </c>
      <c r="B20" s="14" t="s">
        <v>23</v>
      </c>
      <c r="C20" s="35">
        <v>14.3</v>
      </c>
      <c r="D20" s="35">
        <v>0</v>
      </c>
      <c r="E20" s="35">
        <v>3.3</v>
      </c>
      <c r="F20" s="35">
        <v>0</v>
      </c>
      <c r="G20" s="35">
        <v>3.3</v>
      </c>
      <c r="H20" s="87">
        <v>3.1</v>
      </c>
    </row>
    <row r="21" spans="1:8" ht="12.75">
      <c r="A21" s="4">
        <v>15</v>
      </c>
      <c r="B21" s="14" t="s">
        <v>24</v>
      </c>
      <c r="C21" s="35">
        <v>22.9</v>
      </c>
      <c r="D21" s="35">
        <v>-1.2</v>
      </c>
      <c r="E21" s="35">
        <v>21.9</v>
      </c>
      <c r="F21" s="35">
        <v>0</v>
      </c>
      <c r="G21" s="35">
        <v>6.8</v>
      </c>
      <c r="H21" s="87">
        <v>4.1</v>
      </c>
    </row>
    <row r="22" spans="1:8" ht="12.75">
      <c r="A22" s="4">
        <v>16</v>
      </c>
      <c r="B22" s="14" t="s">
        <v>25</v>
      </c>
      <c r="C22" s="35">
        <v>8.8</v>
      </c>
      <c r="D22" s="35">
        <v>0</v>
      </c>
      <c r="E22" s="35">
        <v>4.3</v>
      </c>
      <c r="F22" s="35">
        <v>0</v>
      </c>
      <c r="G22" s="35">
        <v>2.3</v>
      </c>
      <c r="H22" s="87">
        <v>1.2</v>
      </c>
    </row>
    <row r="23" spans="1:8" ht="12.75">
      <c r="A23" s="4">
        <v>17</v>
      </c>
      <c r="B23" s="14" t="s">
        <v>26</v>
      </c>
      <c r="C23" s="35">
        <v>13.4</v>
      </c>
      <c r="D23" s="35">
        <v>0.3</v>
      </c>
      <c r="E23" s="35">
        <v>9</v>
      </c>
      <c r="F23" s="35">
        <v>-0.9</v>
      </c>
      <c r="G23" s="35">
        <v>2.4</v>
      </c>
      <c r="H23" s="87">
        <v>2.1</v>
      </c>
    </row>
    <row r="24" spans="1:8" ht="12.75">
      <c r="A24" s="4">
        <v>18</v>
      </c>
      <c r="B24" s="14" t="s">
        <v>27</v>
      </c>
      <c r="C24" s="35">
        <v>14.2</v>
      </c>
      <c r="D24" s="35">
        <v>-0.1</v>
      </c>
      <c r="E24" s="35">
        <v>12.7</v>
      </c>
      <c r="F24" s="35">
        <v>-0.3</v>
      </c>
      <c r="G24" s="35">
        <v>3.1</v>
      </c>
      <c r="H24" s="87">
        <v>1.8</v>
      </c>
    </row>
    <row r="25" spans="1:8" ht="12.75">
      <c r="A25" s="4">
        <v>19</v>
      </c>
      <c r="B25" s="14" t="s">
        <v>28</v>
      </c>
      <c r="C25" s="35">
        <v>21.5</v>
      </c>
      <c r="D25" s="35">
        <v>0</v>
      </c>
      <c r="E25" s="35">
        <v>13.2</v>
      </c>
      <c r="F25" s="35">
        <v>0.1</v>
      </c>
      <c r="G25" s="35">
        <v>6</v>
      </c>
      <c r="H25" s="87">
        <v>2.5</v>
      </c>
    </row>
    <row r="26" spans="1:8" ht="12.75">
      <c r="A26" s="4">
        <v>20</v>
      </c>
      <c r="B26" s="14" t="s">
        <v>29</v>
      </c>
      <c r="C26" s="35">
        <v>20.2</v>
      </c>
      <c r="D26" s="35">
        <v>0.1</v>
      </c>
      <c r="E26" s="35">
        <v>14.3</v>
      </c>
      <c r="F26" s="35">
        <v>0.1</v>
      </c>
      <c r="G26" s="35">
        <v>4.7</v>
      </c>
      <c r="H26" s="87">
        <v>4.2</v>
      </c>
    </row>
    <row r="27" spans="1:8" ht="12.75">
      <c r="A27" s="4">
        <v>21</v>
      </c>
      <c r="B27" s="14" t="s">
        <v>30</v>
      </c>
      <c r="C27" s="35">
        <v>9.9</v>
      </c>
      <c r="D27" s="35">
        <v>0.1</v>
      </c>
      <c r="E27" s="35">
        <v>6.9</v>
      </c>
      <c r="F27" s="35">
        <v>0.1</v>
      </c>
      <c r="G27" s="35">
        <v>2.4</v>
      </c>
      <c r="H27" s="87">
        <v>1.2</v>
      </c>
    </row>
    <row r="28" spans="1:8" ht="12.75">
      <c r="A28" s="4">
        <v>22</v>
      </c>
      <c r="B28" s="14" t="s">
        <v>31</v>
      </c>
      <c r="C28" s="35">
        <v>6.6</v>
      </c>
      <c r="D28" s="35">
        <v>-0.4</v>
      </c>
      <c r="E28" s="35">
        <v>2.7</v>
      </c>
      <c r="F28" s="35">
        <v>-0.4</v>
      </c>
      <c r="G28" s="35">
        <v>1.6</v>
      </c>
      <c r="H28" s="87">
        <v>0.8</v>
      </c>
    </row>
    <row r="29" spans="1:8" ht="12.75">
      <c r="A29" s="4">
        <v>23</v>
      </c>
      <c r="B29" s="14" t="s">
        <v>32</v>
      </c>
      <c r="C29" s="35">
        <v>6.1</v>
      </c>
      <c r="D29" s="35">
        <v>-0.1</v>
      </c>
      <c r="E29" s="35">
        <v>3.2</v>
      </c>
      <c r="F29" s="35">
        <v>-0.1</v>
      </c>
      <c r="G29" s="35">
        <v>1.7</v>
      </c>
      <c r="H29" s="87">
        <v>0.7</v>
      </c>
    </row>
    <row r="30" spans="1:8" ht="12.75">
      <c r="A30" s="4">
        <v>24</v>
      </c>
      <c r="B30" s="14" t="s">
        <v>33</v>
      </c>
      <c r="C30" s="35">
        <v>18</v>
      </c>
      <c r="D30" s="35">
        <v>-0.4</v>
      </c>
      <c r="E30" s="35">
        <v>11.9</v>
      </c>
      <c r="F30" s="35">
        <v>-0.5</v>
      </c>
      <c r="G30" s="35">
        <v>3.7</v>
      </c>
      <c r="H30" s="87">
        <v>3.1</v>
      </c>
    </row>
    <row r="31" spans="1:8" ht="12.75">
      <c r="A31" s="4">
        <v>25</v>
      </c>
      <c r="B31" s="14" t="s">
        <v>34</v>
      </c>
      <c r="C31" s="35">
        <v>20.3</v>
      </c>
      <c r="D31" s="35">
        <v>-0.2</v>
      </c>
      <c r="E31" s="35">
        <v>8.3</v>
      </c>
      <c r="F31" s="35">
        <v>-0.1</v>
      </c>
      <c r="G31" s="35">
        <v>7.5</v>
      </c>
      <c r="H31" s="87">
        <v>2.7</v>
      </c>
    </row>
    <row r="32" spans="1:8" ht="12.75">
      <c r="A32" s="4">
        <v>26</v>
      </c>
      <c r="B32" s="14" t="s">
        <v>35</v>
      </c>
      <c r="C32" s="35">
        <v>13.1</v>
      </c>
      <c r="D32" s="35">
        <v>0</v>
      </c>
      <c r="E32" s="35">
        <v>0</v>
      </c>
      <c r="F32" s="35">
        <v>0</v>
      </c>
      <c r="G32" s="35">
        <v>5.3</v>
      </c>
      <c r="H32" s="87">
        <v>2.3</v>
      </c>
    </row>
    <row r="33" spans="1:8" ht="12.75">
      <c r="A33" s="4">
        <v>27</v>
      </c>
      <c r="B33" s="14" t="s">
        <v>36</v>
      </c>
      <c r="C33" s="35">
        <v>19.7</v>
      </c>
      <c r="D33" s="35">
        <v>0.2</v>
      </c>
      <c r="E33" s="35">
        <v>0</v>
      </c>
      <c r="F33" s="35">
        <v>0</v>
      </c>
      <c r="G33" s="35">
        <v>10.7</v>
      </c>
      <c r="H33" s="87">
        <v>4.9</v>
      </c>
    </row>
    <row r="34" spans="1:8" ht="12.75">
      <c r="A34" s="4">
        <v>28</v>
      </c>
      <c r="B34" s="14" t="s">
        <v>37</v>
      </c>
      <c r="C34" s="35">
        <v>32.1</v>
      </c>
      <c r="D34" s="35">
        <v>-1.5</v>
      </c>
      <c r="E34" s="35">
        <v>0</v>
      </c>
      <c r="F34" s="35">
        <v>0</v>
      </c>
      <c r="G34" s="35">
        <v>8.9</v>
      </c>
      <c r="H34" s="87">
        <v>6.6</v>
      </c>
    </row>
    <row r="35" spans="1:8" ht="12.75">
      <c r="A35" s="4">
        <v>29</v>
      </c>
      <c r="B35" s="14" t="s">
        <v>38</v>
      </c>
      <c r="C35" s="35">
        <v>37</v>
      </c>
      <c r="D35" s="35">
        <v>0</v>
      </c>
      <c r="E35" s="35">
        <v>0</v>
      </c>
      <c r="F35" s="35">
        <v>0</v>
      </c>
      <c r="G35" s="35">
        <v>23.6</v>
      </c>
      <c r="H35" s="87">
        <v>7.2</v>
      </c>
    </row>
    <row r="36" spans="1:8" ht="12.75">
      <c r="A36" s="4">
        <v>30</v>
      </c>
      <c r="B36" s="14" t="s">
        <v>39</v>
      </c>
      <c r="C36" s="35">
        <v>46.6</v>
      </c>
      <c r="D36" s="35">
        <v>5.2</v>
      </c>
      <c r="E36" s="35">
        <v>0</v>
      </c>
      <c r="F36" s="35">
        <v>0</v>
      </c>
      <c r="G36" s="35">
        <v>0.8</v>
      </c>
      <c r="H36" s="87">
        <v>21.4</v>
      </c>
    </row>
    <row r="37" spans="1:8" ht="12.75">
      <c r="A37" s="4">
        <v>31</v>
      </c>
      <c r="B37" s="14" t="s">
        <v>40</v>
      </c>
      <c r="C37" s="35">
        <v>11.5</v>
      </c>
      <c r="D37" s="35">
        <v>-0.5</v>
      </c>
      <c r="E37" s="35">
        <v>0</v>
      </c>
      <c r="F37" s="35">
        <v>0</v>
      </c>
      <c r="G37" s="35">
        <v>9</v>
      </c>
      <c r="H37" s="87">
        <v>1.8</v>
      </c>
    </row>
    <row r="38" spans="1:8" ht="12.75">
      <c r="A38" s="4"/>
      <c r="B38" s="14" t="s">
        <v>4</v>
      </c>
      <c r="C38" s="35">
        <v>485.6</v>
      </c>
      <c r="D38" s="35">
        <v>-9</v>
      </c>
      <c r="E38" s="35">
        <v>192.1</v>
      </c>
      <c r="F38" s="35">
        <v>-1.6</v>
      </c>
      <c r="G38" s="35">
        <v>145.4</v>
      </c>
      <c r="H38" s="87">
        <v>92.5</v>
      </c>
    </row>
    <row r="39" spans="1:8" ht="0.75" customHeight="1" thickBot="1">
      <c r="A39" s="88"/>
      <c r="B39" s="89"/>
      <c r="C39" s="89"/>
      <c r="D39" s="89"/>
      <c r="E39" s="89"/>
      <c r="F39" s="89"/>
      <c r="G39" s="89"/>
      <c r="H39" s="90"/>
    </row>
  </sheetData>
  <sheetProtection/>
  <mergeCells count="4">
    <mergeCell ref="B1:C1"/>
    <mergeCell ref="B3:B4"/>
    <mergeCell ref="C3:F3"/>
    <mergeCell ref="G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:F39"/>
    </sheetView>
  </sheetViews>
  <sheetFormatPr defaultColWidth="9.00390625" defaultRowHeight="12.75"/>
  <cols>
    <col min="1" max="1" width="7.00390625" style="1" customWidth="1"/>
    <col min="2" max="2" width="21.375" style="1" customWidth="1"/>
    <col min="3" max="16384" width="9.125" style="1" customWidth="1"/>
  </cols>
  <sheetData>
    <row r="1" ht="12.75">
      <c r="B1" s="1" t="s">
        <v>83</v>
      </c>
    </row>
    <row r="2" ht="13.5" thickBot="1">
      <c r="F2" s="1" t="s">
        <v>84</v>
      </c>
    </row>
    <row r="3" spans="1:6" s="3" customFormat="1" ht="31.5" customHeight="1">
      <c r="A3" s="46" t="s">
        <v>75</v>
      </c>
      <c r="B3" s="160" t="s">
        <v>5</v>
      </c>
      <c r="C3" s="160" t="s">
        <v>83</v>
      </c>
      <c r="D3" s="160"/>
      <c r="E3" s="160"/>
      <c r="F3" s="154"/>
    </row>
    <row r="4" spans="1:6" s="5" customFormat="1" ht="12.75">
      <c r="A4" s="47" t="s">
        <v>78</v>
      </c>
      <c r="B4" s="176"/>
      <c r="C4" s="48" t="s">
        <v>1</v>
      </c>
      <c r="D4" s="91" t="s">
        <v>2</v>
      </c>
      <c r="E4" s="48" t="s">
        <v>85</v>
      </c>
      <c r="F4" s="50" t="s">
        <v>2</v>
      </c>
    </row>
    <row r="5" spans="1:6" s="5" customFormat="1" ht="12.75">
      <c r="A5" s="47">
        <v>1</v>
      </c>
      <c r="B5" s="91">
        <v>2</v>
      </c>
      <c r="C5" s="48">
        <v>3</v>
      </c>
      <c r="D5" s="91">
        <v>4</v>
      </c>
      <c r="E5" s="48">
        <v>5</v>
      </c>
      <c r="F5" s="50">
        <v>6</v>
      </c>
    </row>
    <row r="6" spans="1:6" s="5" customFormat="1" ht="26.25" customHeight="1" hidden="1">
      <c r="A6" s="47"/>
      <c r="B6" s="91"/>
      <c r="C6" s="48"/>
      <c r="D6" s="91"/>
      <c r="E6" s="48"/>
      <c r="F6" s="50"/>
    </row>
    <row r="7" spans="1:6" ht="12" customHeight="1" thickBot="1">
      <c r="A7" s="62">
        <v>1</v>
      </c>
      <c r="B7" s="92" t="s">
        <v>10</v>
      </c>
      <c r="C7" s="93">
        <v>71.43</v>
      </c>
      <c r="D7" s="93">
        <v>0.84</v>
      </c>
      <c r="E7" s="93">
        <v>69.05</v>
      </c>
      <c r="F7" s="94">
        <v>-3.04</v>
      </c>
    </row>
    <row r="8" spans="1:6" ht="12" customHeight="1" thickBot="1">
      <c r="A8" s="62">
        <v>2</v>
      </c>
      <c r="B8" s="92" t="s">
        <v>11</v>
      </c>
      <c r="C8" s="93">
        <v>73.03</v>
      </c>
      <c r="D8" s="93">
        <v>1.6</v>
      </c>
      <c r="E8" s="93">
        <v>73.03</v>
      </c>
      <c r="F8" s="94">
        <v>1.6</v>
      </c>
    </row>
    <row r="9" spans="1:6" ht="12" customHeight="1" thickBot="1">
      <c r="A9" s="62">
        <v>3</v>
      </c>
      <c r="B9" s="92" t="s">
        <v>12</v>
      </c>
      <c r="C9" s="93">
        <v>69.14</v>
      </c>
      <c r="D9" s="93">
        <v>0.85</v>
      </c>
      <c r="E9" s="93">
        <v>51.85</v>
      </c>
      <c r="F9" s="94">
        <v>1.85</v>
      </c>
    </row>
    <row r="10" spans="1:6" ht="12" customHeight="1" thickBot="1">
      <c r="A10" s="62">
        <v>4</v>
      </c>
      <c r="B10" s="92" t="s">
        <v>13</v>
      </c>
      <c r="C10" s="93">
        <v>71.58</v>
      </c>
      <c r="D10" s="93">
        <v>2.48</v>
      </c>
      <c r="E10" s="93">
        <v>68.34</v>
      </c>
      <c r="F10" s="94">
        <v>1.18</v>
      </c>
    </row>
    <row r="11" spans="1:6" ht="12" customHeight="1" thickBot="1">
      <c r="A11" s="62">
        <v>5</v>
      </c>
      <c r="B11" s="92" t="s">
        <v>14</v>
      </c>
      <c r="C11" s="93">
        <v>51.38</v>
      </c>
      <c r="D11" s="93">
        <v>0.99</v>
      </c>
      <c r="E11" s="93">
        <v>44.78</v>
      </c>
      <c r="F11" s="94">
        <v>1.5</v>
      </c>
    </row>
    <row r="12" spans="1:6" ht="12" customHeight="1" thickBot="1">
      <c r="A12" s="62">
        <v>6</v>
      </c>
      <c r="B12" s="92" t="s">
        <v>15</v>
      </c>
      <c r="C12" s="93">
        <v>62.07</v>
      </c>
      <c r="D12" s="93">
        <v>-0.81</v>
      </c>
      <c r="E12" s="93">
        <v>61.4</v>
      </c>
      <c r="F12" s="94">
        <v>-2.82</v>
      </c>
    </row>
    <row r="13" spans="1:6" ht="12" customHeight="1" thickBot="1">
      <c r="A13" s="62">
        <v>7</v>
      </c>
      <c r="B13" s="92" t="s">
        <v>16</v>
      </c>
      <c r="C13" s="93">
        <v>61.07</v>
      </c>
      <c r="D13" s="93">
        <v>0.46</v>
      </c>
      <c r="E13" s="93">
        <v>56.92</v>
      </c>
      <c r="F13" s="94">
        <v>-0.66</v>
      </c>
    </row>
    <row r="14" spans="1:6" ht="12" customHeight="1" thickBot="1">
      <c r="A14" s="62">
        <v>8</v>
      </c>
      <c r="B14" s="92" t="s">
        <v>17</v>
      </c>
      <c r="C14" s="93">
        <v>60.98</v>
      </c>
      <c r="D14" s="93">
        <v>-0.34</v>
      </c>
      <c r="E14" s="93">
        <v>58.86</v>
      </c>
      <c r="F14" s="94">
        <v>-1.48</v>
      </c>
    </row>
    <row r="15" spans="1:6" ht="12" customHeight="1" thickBot="1">
      <c r="A15" s="62">
        <v>9</v>
      </c>
      <c r="B15" s="92" t="s">
        <v>18</v>
      </c>
      <c r="C15" s="93">
        <v>71.79</v>
      </c>
      <c r="D15" s="93">
        <v>0</v>
      </c>
      <c r="E15" s="93">
        <v>62.34</v>
      </c>
      <c r="F15" s="94">
        <v>0</v>
      </c>
    </row>
    <row r="16" spans="1:6" ht="12" customHeight="1" thickBot="1">
      <c r="A16" s="62">
        <v>10</v>
      </c>
      <c r="B16" s="92" t="s">
        <v>19</v>
      </c>
      <c r="C16" s="93">
        <v>62.5</v>
      </c>
      <c r="D16" s="93">
        <v>2.16</v>
      </c>
      <c r="E16" s="93">
        <v>62.86</v>
      </c>
      <c r="F16" s="94">
        <v>1.75</v>
      </c>
    </row>
    <row r="17" spans="1:6" ht="12" customHeight="1" thickBot="1">
      <c r="A17" s="62">
        <v>11</v>
      </c>
      <c r="B17" s="92" t="s">
        <v>20</v>
      </c>
      <c r="C17" s="93">
        <v>52.1</v>
      </c>
      <c r="D17" s="93">
        <v>0.65</v>
      </c>
      <c r="E17" s="93">
        <v>65.06</v>
      </c>
      <c r="F17" s="94">
        <v>0.43</v>
      </c>
    </row>
    <row r="18" spans="1:6" ht="12" customHeight="1" thickBot="1">
      <c r="A18" s="62">
        <v>12</v>
      </c>
      <c r="B18" s="92" t="s">
        <v>21</v>
      </c>
      <c r="C18" s="93">
        <v>70.27</v>
      </c>
      <c r="D18" s="93">
        <v>-1.35</v>
      </c>
      <c r="E18" s="93">
        <v>70.27</v>
      </c>
      <c r="F18" s="94">
        <v>-1.35</v>
      </c>
    </row>
    <row r="19" spans="1:6" ht="12" customHeight="1" thickBot="1">
      <c r="A19" s="62">
        <v>13</v>
      </c>
      <c r="B19" s="92" t="s">
        <v>22</v>
      </c>
      <c r="C19" s="93">
        <v>51.37</v>
      </c>
      <c r="D19" s="93">
        <v>0.54</v>
      </c>
      <c r="E19" s="93">
        <v>64.41</v>
      </c>
      <c r="F19" s="94">
        <v>2.34</v>
      </c>
    </row>
    <row r="20" spans="1:6" ht="12" customHeight="1" thickBot="1">
      <c r="A20" s="62">
        <v>14</v>
      </c>
      <c r="B20" s="92" t="s">
        <v>23</v>
      </c>
      <c r="C20" s="93">
        <v>48.47</v>
      </c>
      <c r="D20" s="93">
        <v>-0.34</v>
      </c>
      <c r="E20" s="93">
        <v>42.86</v>
      </c>
      <c r="F20" s="94">
        <v>-1.14</v>
      </c>
    </row>
    <row r="21" spans="1:6" ht="12" customHeight="1" thickBot="1">
      <c r="A21" s="62">
        <v>15</v>
      </c>
      <c r="B21" s="92" t="s">
        <v>24</v>
      </c>
      <c r="C21" s="93">
        <v>39.97</v>
      </c>
      <c r="D21" s="93">
        <v>-2.24</v>
      </c>
      <c r="E21" s="93">
        <v>38.22</v>
      </c>
      <c r="F21" s="94">
        <v>-0.13</v>
      </c>
    </row>
    <row r="22" spans="1:6" ht="12" customHeight="1" thickBot="1">
      <c r="A22" s="62">
        <v>16</v>
      </c>
      <c r="B22" s="92" t="s">
        <v>25</v>
      </c>
      <c r="C22" s="93">
        <v>81.48</v>
      </c>
      <c r="D22" s="93">
        <v>0.75</v>
      </c>
      <c r="E22" s="93">
        <v>58.9</v>
      </c>
      <c r="F22" s="94">
        <v>-0.82</v>
      </c>
    </row>
    <row r="23" spans="1:6" ht="12" customHeight="1" thickBot="1">
      <c r="A23" s="62">
        <v>17</v>
      </c>
      <c r="B23" s="92" t="s">
        <v>26</v>
      </c>
      <c r="C23" s="93">
        <v>78.36</v>
      </c>
      <c r="D23" s="93">
        <v>3.5</v>
      </c>
      <c r="E23" s="93">
        <v>78.26</v>
      </c>
      <c r="F23" s="94">
        <v>-6.36</v>
      </c>
    </row>
    <row r="24" spans="1:6" ht="12" customHeight="1" thickBot="1">
      <c r="A24" s="62">
        <v>18</v>
      </c>
      <c r="B24" s="92" t="s">
        <v>27</v>
      </c>
      <c r="C24" s="93">
        <v>79.78</v>
      </c>
      <c r="D24" s="93">
        <v>0.77</v>
      </c>
      <c r="E24" s="93">
        <v>71.35</v>
      </c>
      <c r="F24" s="94">
        <v>-0.47</v>
      </c>
    </row>
    <row r="25" spans="1:6" ht="12" customHeight="1" thickBot="1">
      <c r="A25" s="62">
        <v>19</v>
      </c>
      <c r="B25" s="92" t="s">
        <v>28</v>
      </c>
      <c r="C25" s="93">
        <v>38.67</v>
      </c>
      <c r="D25" s="93">
        <v>1.41</v>
      </c>
      <c r="E25" s="93">
        <v>56.17</v>
      </c>
      <c r="F25" s="94">
        <v>0.9</v>
      </c>
    </row>
    <row r="26" spans="1:6" ht="12" customHeight="1" thickBot="1">
      <c r="A26" s="62">
        <v>20</v>
      </c>
      <c r="B26" s="92" t="s">
        <v>29</v>
      </c>
      <c r="C26" s="93">
        <v>70.63</v>
      </c>
      <c r="D26" s="93">
        <v>2.26</v>
      </c>
      <c r="E26" s="93">
        <v>66.82</v>
      </c>
      <c r="F26" s="94">
        <v>2.27</v>
      </c>
    </row>
    <row r="27" spans="1:6" ht="12" customHeight="1" thickBot="1">
      <c r="A27" s="62">
        <v>21</v>
      </c>
      <c r="B27" s="92" t="s">
        <v>30</v>
      </c>
      <c r="C27" s="93">
        <v>57.23</v>
      </c>
      <c r="D27" s="93">
        <v>0.25</v>
      </c>
      <c r="E27" s="93">
        <v>56.56</v>
      </c>
      <c r="F27" s="94">
        <v>0.36</v>
      </c>
    </row>
    <row r="28" spans="1:6" ht="12" customHeight="1" thickBot="1">
      <c r="A28" s="62">
        <v>22</v>
      </c>
      <c r="B28" s="92" t="s">
        <v>31</v>
      </c>
      <c r="C28" s="93">
        <v>70.21</v>
      </c>
      <c r="D28" s="93">
        <v>-3.47</v>
      </c>
      <c r="E28" s="93">
        <v>58.7</v>
      </c>
      <c r="F28" s="94">
        <v>-10.19</v>
      </c>
    </row>
    <row r="29" spans="1:6" ht="12" customHeight="1" thickBot="1">
      <c r="A29" s="62">
        <v>23</v>
      </c>
      <c r="B29" s="92" t="s">
        <v>32</v>
      </c>
      <c r="C29" s="93">
        <v>73.49</v>
      </c>
      <c r="D29" s="93">
        <v>0.55</v>
      </c>
      <c r="E29" s="93">
        <v>60.38</v>
      </c>
      <c r="F29" s="94">
        <v>0.38</v>
      </c>
    </row>
    <row r="30" spans="1:6" ht="12" customHeight="1" thickBot="1">
      <c r="A30" s="62">
        <v>24</v>
      </c>
      <c r="B30" s="92" t="s">
        <v>33</v>
      </c>
      <c r="C30" s="93">
        <v>77.59</v>
      </c>
      <c r="D30" s="93">
        <v>-0.38</v>
      </c>
      <c r="E30" s="93">
        <v>70.83</v>
      </c>
      <c r="F30" s="94">
        <v>-1.26</v>
      </c>
    </row>
    <row r="31" spans="1:6" ht="12" customHeight="1" thickBot="1">
      <c r="A31" s="62">
        <v>25</v>
      </c>
      <c r="B31" s="92" t="s">
        <v>34</v>
      </c>
      <c r="C31" s="93">
        <v>51.13</v>
      </c>
      <c r="D31" s="93">
        <v>-0.12</v>
      </c>
      <c r="E31" s="93">
        <v>49.11</v>
      </c>
      <c r="F31" s="94">
        <v>-0.59</v>
      </c>
    </row>
    <row r="32" spans="1:6" ht="12" customHeight="1" thickBot="1">
      <c r="A32" s="62">
        <v>26</v>
      </c>
      <c r="B32" s="92" t="s">
        <v>35</v>
      </c>
      <c r="C32" s="93">
        <v>47.46</v>
      </c>
      <c r="D32" s="93">
        <v>0.51</v>
      </c>
      <c r="E32" s="93">
        <v>0</v>
      </c>
      <c r="F32" s="94">
        <v>0</v>
      </c>
    </row>
    <row r="33" spans="1:6" ht="12" customHeight="1" thickBot="1">
      <c r="A33" s="62">
        <v>27</v>
      </c>
      <c r="B33" s="92" t="s">
        <v>36</v>
      </c>
      <c r="C33" s="93">
        <v>60.8</v>
      </c>
      <c r="D33" s="93">
        <v>1.53</v>
      </c>
      <c r="E33" s="93">
        <v>0</v>
      </c>
      <c r="F33" s="94">
        <v>0</v>
      </c>
    </row>
    <row r="34" spans="1:6" ht="12" customHeight="1" thickBot="1">
      <c r="A34" s="62">
        <v>28</v>
      </c>
      <c r="B34" s="92" t="s">
        <v>37</v>
      </c>
      <c r="C34" s="93">
        <v>6.08</v>
      </c>
      <c r="D34" s="93">
        <v>-0.31</v>
      </c>
      <c r="E34" s="93">
        <v>0</v>
      </c>
      <c r="F34" s="94">
        <v>0</v>
      </c>
    </row>
    <row r="35" spans="1:6" ht="12" customHeight="1" thickBot="1">
      <c r="A35" s="62">
        <v>29</v>
      </c>
      <c r="B35" s="92" t="s">
        <v>38</v>
      </c>
      <c r="C35" s="93">
        <v>7.01</v>
      </c>
      <c r="D35" s="93">
        <v>-0.03</v>
      </c>
      <c r="E35" s="93">
        <v>0</v>
      </c>
      <c r="F35" s="94">
        <v>0</v>
      </c>
    </row>
    <row r="36" spans="1:6" ht="12" customHeight="1" thickBot="1">
      <c r="A36" s="62">
        <v>30</v>
      </c>
      <c r="B36" s="92" t="s">
        <v>39</v>
      </c>
      <c r="C36" s="93">
        <v>8.83</v>
      </c>
      <c r="D36" s="93">
        <v>0.96</v>
      </c>
      <c r="E36" s="93">
        <v>0</v>
      </c>
      <c r="F36" s="94">
        <v>0</v>
      </c>
    </row>
    <row r="37" spans="1:6" ht="12" customHeight="1" thickBot="1">
      <c r="A37" s="62">
        <v>31</v>
      </c>
      <c r="B37" s="92" t="s">
        <v>40</v>
      </c>
      <c r="C37" s="93">
        <v>2.18</v>
      </c>
      <c r="D37" s="93">
        <v>-0.1</v>
      </c>
      <c r="E37" s="93">
        <v>0</v>
      </c>
      <c r="F37" s="94">
        <v>0</v>
      </c>
    </row>
    <row r="38" spans="1:6" ht="12" customHeight="1" thickBot="1">
      <c r="A38" s="62">
        <v>32</v>
      </c>
      <c r="B38" s="92" t="s">
        <v>41</v>
      </c>
      <c r="C38" s="93">
        <v>0.47</v>
      </c>
      <c r="D38" s="93">
        <v>-0.01</v>
      </c>
      <c r="E38" s="93">
        <v>0</v>
      </c>
      <c r="F38" s="94">
        <v>0</v>
      </c>
    </row>
    <row r="39" spans="1:6" ht="12" customHeight="1" thickBot="1">
      <c r="A39" s="62"/>
      <c r="B39" s="92" t="s">
        <v>4</v>
      </c>
      <c r="C39" s="93">
        <v>42.43</v>
      </c>
      <c r="D39" s="93">
        <v>-0.63</v>
      </c>
      <c r="E39" s="93">
        <v>58</v>
      </c>
      <c r="F39" s="94">
        <v>-0.3</v>
      </c>
    </row>
    <row r="40" spans="1:6" ht="12.75" hidden="1">
      <c r="A40" s="71"/>
      <c r="B40" s="72"/>
      <c r="C40" s="95"/>
      <c r="D40" s="95"/>
      <c r="E40" s="95"/>
      <c r="F40" s="96"/>
    </row>
    <row r="41" spans="1:6" ht="12.75" hidden="1">
      <c r="A41" s="4"/>
      <c r="B41" s="2"/>
      <c r="C41" s="35"/>
      <c r="D41" s="35"/>
      <c r="E41" s="35"/>
      <c r="F41" s="87"/>
    </row>
    <row r="42" spans="1:6" ht="13.5" hidden="1" thickBot="1">
      <c r="A42" s="62" t="s">
        <v>86</v>
      </c>
      <c r="B42" s="63"/>
      <c r="C42" s="93"/>
      <c r="D42" s="93">
        <f>SUM(D6:D40)</f>
        <v>12.929999999999998</v>
      </c>
      <c r="E42" s="93"/>
      <c r="F42" s="93">
        <f>SUM(F6:F40)</f>
        <v>-16.049999999999997</v>
      </c>
    </row>
  </sheetData>
  <sheetProtection/>
  <mergeCells count="2">
    <mergeCell ref="B3:B4"/>
    <mergeCell ref="C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A1" sqref="A1:E37"/>
    </sheetView>
  </sheetViews>
  <sheetFormatPr defaultColWidth="9.00390625" defaultRowHeight="12.75"/>
  <cols>
    <col min="1" max="1" width="7.00390625" style="1" customWidth="1"/>
    <col min="2" max="2" width="21.375" style="1" customWidth="1"/>
    <col min="3" max="3" width="11.875" style="1" customWidth="1"/>
    <col min="4" max="4" width="11.75390625" style="1" customWidth="1"/>
    <col min="5" max="5" width="15.375" style="1" customWidth="1"/>
    <col min="6" max="16384" width="9.125" style="1" customWidth="1"/>
  </cols>
  <sheetData>
    <row r="1" ht="13.5" thickBot="1"/>
    <row r="2" spans="1:5" s="3" customFormat="1" ht="54.75" customHeight="1">
      <c r="A2" s="46" t="s">
        <v>75</v>
      </c>
      <c r="B2" s="160" t="s">
        <v>5</v>
      </c>
      <c r="C2" s="160" t="s">
        <v>87</v>
      </c>
      <c r="D2" s="160"/>
      <c r="E2" s="25" t="s">
        <v>88</v>
      </c>
    </row>
    <row r="3" spans="1:5" s="5" customFormat="1" ht="26.25" customHeight="1">
      <c r="A3" s="47" t="s">
        <v>78</v>
      </c>
      <c r="B3" s="176"/>
      <c r="C3" s="48" t="s">
        <v>1</v>
      </c>
      <c r="D3" s="48" t="s">
        <v>85</v>
      </c>
      <c r="E3" s="50" t="s">
        <v>1</v>
      </c>
    </row>
    <row r="4" spans="1:5" s="5" customFormat="1" ht="26.25" customHeight="1" hidden="1">
      <c r="A4" s="47"/>
      <c r="B4" s="91"/>
      <c r="C4" s="48"/>
      <c r="D4" s="48"/>
      <c r="E4" s="50"/>
    </row>
    <row r="5" spans="1:5" ht="13.5" thickBot="1">
      <c r="A5" s="62">
        <v>1</v>
      </c>
      <c r="B5" s="92" t="s">
        <v>10</v>
      </c>
      <c r="C5" s="97">
        <v>9.5</v>
      </c>
      <c r="D5" s="97">
        <v>12.8</v>
      </c>
      <c r="E5" s="94">
        <v>0.49</v>
      </c>
    </row>
    <row r="6" spans="1:5" ht="13.5" thickBot="1">
      <c r="A6" s="62">
        <v>2</v>
      </c>
      <c r="B6" s="92" t="s">
        <v>11</v>
      </c>
      <c r="C6" s="97">
        <v>13.17</v>
      </c>
      <c r="D6" s="97">
        <v>13.17</v>
      </c>
      <c r="E6" s="94">
        <v>0.49</v>
      </c>
    </row>
    <row r="7" spans="1:5" ht="13.5" thickBot="1">
      <c r="A7" s="62">
        <v>3</v>
      </c>
      <c r="B7" s="92" t="s">
        <v>12</v>
      </c>
      <c r="C7" s="97">
        <v>11.82</v>
      </c>
      <c r="D7" s="97">
        <v>17.54</v>
      </c>
      <c r="E7" s="94">
        <v>0.62</v>
      </c>
    </row>
    <row r="8" spans="1:5" ht="13.5" thickBot="1">
      <c r="A8" s="62">
        <v>4</v>
      </c>
      <c r="B8" s="92" t="s">
        <v>13</v>
      </c>
      <c r="C8" s="97">
        <v>7.94</v>
      </c>
      <c r="D8" s="97">
        <v>7.74</v>
      </c>
      <c r="E8" s="94">
        <v>0.73</v>
      </c>
    </row>
    <row r="9" spans="1:5" ht="13.5" thickBot="1">
      <c r="A9" s="62">
        <v>5</v>
      </c>
      <c r="B9" s="92" t="s">
        <v>14</v>
      </c>
      <c r="C9" s="97">
        <v>5.23</v>
      </c>
      <c r="D9" s="97">
        <v>4.49</v>
      </c>
      <c r="E9" s="94">
        <v>1.33</v>
      </c>
    </row>
    <row r="10" spans="1:5" ht="13.5" thickBot="1">
      <c r="A10" s="62">
        <v>6</v>
      </c>
      <c r="B10" s="92" t="s">
        <v>15</v>
      </c>
      <c r="C10" s="97">
        <v>7.78</v>
      </c>
      <c r="D10" s="97">
        <v>10.62</v>
      </c>
      <c r="E10" s="94">
        <v>0.83</v>
      </c>
    </row>
    <row r="11" spans="1:5" ht="13.5" thickBot="1">
      <c r="A11" s="62">
        <v>7</v>
      </c>
      <c r="B11" s="92" t="s">
        <v>16</v>
      </c>
      <c r="C11" s="97">
        <v>9.9</v>
      </c>
      <c r="D11" s="97">
        <v>12.43</v>
      </c>
      <c r="E11" s="94">
        <v>0.6</v>
      </c>
    </row>
    <row r="12" spans="1:5" ht="13.5" thickBot="1">
      <c r="A12" s="62">
        <v>8</v>
      </c>
      <c r="B12" s="92" t="s">
        <v>17</v>
      </c>
      <c r="C12" s="97">
        <v>5.86</v>
      </c>
      <c r="D12" s="97">
        <v>7.58</v>
      </c>
      <c r="E12" s="94">
        <v>0.96</v>
      </c>
    </row>
    <row r="13" spans="1:5" ht="13.5" thickBot="1">
      <c r="A13" s="62">
        <v>9</v>
      </c>
      <c r="B13" s="92" t="s">
        <v>18</v>
      </c>
      <c r="C13" s="97">
        <v>6.7</v>
      </c>
      <c r="D13" s="97">
        <v>6.3</v>
      </c>
      <c r="E13" s="94">
        <v>0.69</v>
      </c>
    </row>
    <row r="14" spans="1:5" ht="13.5" thickBot="1">
      <c r="A14" s="62">
        <v>10</v>
      </c>
      <c r="B14" s="92" t="s">
        <v>19</v>
      </c>
      <c r="C14" s="97">
        <v>11.75</v>
      </c>
      <c r="D14" s="97">
        <v>12.33</v>
      </c>
      <c r="E14" s="94">
        <v>0.37</v>
      </c>
    </row>
    <row r="15" spans="1:5" ht="13.5" thickBot="1">
      <c r="A15" s="62">
        <v>11</v>
      </c>
      <c r="B15" s="92" t="s">
        <v>20</v>
      </c>
      <c r="C15" s="97">
        <v>4.82</v>
      </c>
      <c r="D15" s="97">
        <v>9.67</v>
      </c>
      <c r="E15" s="94">
        <v>1.63</v>
      </c>
    </row>
    <row r="16" spans="1:5" ht="13.5" thickBot="1">
      <c r="A16" s="62">
        <v>12</v>
      </c>
      <c r="B16" s="92" t="s">
        <v>21</v>
      </c>
      <c r="C16" s="97">
        <v>13.47</v>
      </c>
      <c r="D16" s="97">
        <v>13.47</v>
      </c>
      <c r="E16" s="94">
        <v>0.44</v>
      </c>
    </row>
    <row r="17" spans="1:5" ht="13.5" thickBot="1">
      <c r="A17" s="62">
        <v>13</v>
      </c>
      <c r="B17" s="92" t="s">
        <v>22</v>
      </c>
      <c r="C17" s="97">
        <v>5.64</v>
      </c>
      <c r="D17" s="97">
        <v>8.39</v>
      </c>
      <c r="E17" s="94">
        <v>1.3</v>
      </c>
    </row>
    <row r="18" spans="1:5" ht="13.5" thickBot="1">
      <c r="A18" s="62">
        <v>14</v>
      </c>
      <c r="B18" s="92" t="s">
        <v>23</v>
      </c>
      <c r="C18" s="97">
        <v>4.73</v>
      </c>
      <c r="D18" s="97">
        <v>10.39</v>
      </c>
      <c r="E18" s="94">
        <v>1.64</v>
      </c>
    </row>
    <row r="19" spans="1:5" ht="13.5" thickBot="1">
      <c r="A19" s="62">
        <v>15</v>
      </c>
      <c r="B19" s="92" t="s">
        <v>24</v>
      </c>
      <c r="C19" s="97">
        <v>5.52</v>
      </c>
      <c r="D19" s="97">
        <v>5.07</v>
      </c>
      <c r="E19" s="94">
        <v>1.33</v>
      </c>
    </row>
    <row r="20" spans="1:5" ht="13.5" thickBot="1">
      <c r="A20" s="62">
        <v>16</v>
      </c>
      <c r="B20" s="92" t="s">
        <v>25</v>
      </c>
      <c r="C20" s="97">
        <v>9.63</v>
      </c>
      <c r="D20" s="97">
        <v>6.92</v>
      </c>
      <c r="E20" s="94">
        <v>0.9</v>
      </c>
    </row>
    <row r="21" spans="1:5" ht="13.5" thickBot="1">
      <c r="A21" s="62">
        <v>17</v>
      </c>
      <c r="B21" s="92" t="s">
        <v>26</v>
      </c>
      <c r="C21" s="97">
        <v>10.21</v>
      </c>
      <c r="D21" s="97">
        <v>11.65</v>
      </c>
      <c r="E21" s="94">
        <v>0.55</v>
      </c>
    </row>
    <row r="22" spans="1:5" ht="13.5" thickBot="1">
      <c r="A22" s="62">
        <v>18</v>
      </c>
      <c r="B22" s="92" t="s">
        <v>27</v>
      </c>
      <c r="C22" s="97">
        <v>14.51</v>
      </c>
      <c r="D22" s="97">
        <v>11.94</v>
      </c>
      <c r="E22" s="94">
        <v>0.52</v>
      </c>
    </row>
    <row r="23" spans="1:5" ht="13.5" thickBot="1">
      <c r="A23" s="62">
        <v>19</v>
      </c>
      <c r="B23" s="92" t="s">
        <v>28</v>
      </c>
      <c r="C23" s="97">
        <v>4.38</v>
      </c>
      <c r="D23" s="97">
        <v>7.08</v>
      </c>
      <c r="E23" s="94">
        <v>1.43</v>
      </c>
    </row>
    <row r="24" spans="1:5" ht="13.5" thickBot="1">
      <c r="A24" s="62">
        <v>20</v>
      </c>
      <c r="B24" s="92" t="s">
        <v>29</v>
      </c>
      <c r="C24" s="97">
        <v>9.59</v>
      </c>
      <c r="D24" s="97">
        <v>10.17</v>
      </c>
      <c r="E24" s="94">
        <v>0.82</v>
      </c>
    </row>
    <row r="25" spans="1:5" ht="13.5" thickBot="1">
      <c r="A25" s="62">
        <v>21</v>
      </c>
      <c r="B25" s="92" t="s">
        <v>30</v>
      </c>
      <c r="C25" s="97">
        <v>6.38</v>
      </c>
      <c r="D25" s="97">
        <v>6.23</v>
      </c>
      <c r="E25" s="94">
        <v>0.96</v>
      </c>
    </row>
    <row r="26" spans="1:5" ht="13.5" thickBot="1">
      <c r="A26" s="62">
        <v>22</v>
      </c>
      <c r="B26" s="92" t="s">
        <v>31</v>
      </c>
      <c r="C26" s="97">
        <v>9.24</v>
      </c>
      <c r="D26" s="97">
        <v>11.75</v>
      </c>
      <c r="E26" s="94">
        <v>0.85</v>
      </c>
    </row>
    <row r="27" spans="1:5" ht="13.5" thickBot="1">
      <c r="A27" s="62">
        <v>23</v>
      </c>
      <c r="B27" s="92" t="s">
        <v>32</v>
      </c>
      <c r="C27" s="97">
        <v>11.67</v>
      </c>
      <c r="D27" s="97">
        <v>12.35</v>
      </c>
      <c r="E27" s="94">
        <v>0.55</v>
      </c>
    </row>
    <row r="28" spans="1:5" ht="13.5" thickBot="1">
      <c r="A28" s="62">
        <v>24</v>
      </c>
      <c r="B28" s="92" t="s">
        <v>33</v>
      </c>
      <c r="C28" s="97">
        <v>10.88</v>
      </c>
      <c r="D28" s="97">
        <v>11.37</v>
      </c>
      <c r="E28" s="94">
        <v>0.68</v>
      </c>
    </row>
    <row r="29" spans="1:5" ht="13.5" thickBot="1">
      <c r="A29" s="62">
        <v>25</v>
      </c>
      <c r="B29" s="92" t="s">
        <v>34</v>
      </c>
      <c r="C29" s="97">
        <v>6.45</v>
      </c>
      <c r="D29" s="97">
        <v>10.05</v>
      </c>
      <c r="E29" s="94">
        <v>1.1</v>
      </c>
    </row>
    <row r="30" spans="1:5" ht="13.5" thickBot="1">
      <c r="A30" s="62">
        <v>26</v>
      </c>
      <c r="B30" s="92" t="s">
        <v>35</v>
      </c>
      <c r="C30" s="97">
        <v>2.37</v>
      </c>
      <c r="D30" s="97">
        <v>0</v>
      </c>
      <c r="E30" s="94">
        <v>4.6</v>
      </c>
    </row>
    <row r="31" spans="1:5" ht="13.5" thickBot="1">
      <c r="A31" s="62">
        <v>27</v>
      </c>
      <c r="B31" s="92" t="s">
        <v>36</v>
      </c>
      <c r="C31" s="97">
        <v>5.46</v>
      </c>
      <c r="D31" s="97">
        <v>0</v>
      </c>
      <c r="E31" s="94">
        <v>3.24</v>
      </c>
    </row>
    <row r="32" spans="1:5" ht="13.5" thickBot="1">
      <c r="A32" s="62">
        <v>28</v>
      </c>
      <c r="B32" s="92" t="s">
        <v>37</v>
      </c>
      <c r="C32" s="97">
        <v>1.01</v>
      </c>
      <c r="D32" s="97">
        <v>0</v>
      </c>
      <c r="E32" s="94">
        <v>37.71</v>
      </c>
    </row>
    <row r="33" spans="1:5" ht="13.5" thickBot="1">
      <c r="A33" s="62">
        <v>29</v>
      </c>
      <c r="B33" s="92" t="s">
        <v>38</v>
      </c>
      <c r="C33" s="97">
        <v>0.46</v>
      </c>
      <c r="D33" s="97">
        <v>0</v>
      </c>
      <c r="E33" s="94">
        <v>47.99</v>
      </c>
    </row>
    <row r="34" spans="1:5" ht="13.5" thickBot="1">
      <c r="A34" s="62">
        <v>30</v>
      </c>
      <c r="B34" s="92" t="s">
        <v>39</v>
      </c>
      <c r="C34" s="97">
        <v>2.25</v>
      </c>
      <c r="D34" s="97">
        <v>0</v>
      </c>
      <c r="E34" s="94">
        <v>527.9</v>
      </c>
    </row>
    <row r="35" spans="1:5" ht="13.5" thickBot="1">
      <c r="A35" s="62">
        <v>31</v>
      </c>
      <c r="B35" s="92" t="s">
        <v>40</v>
      </c>
      <c r="C35" s="97">
        <v>0.34</v>
      </c>
      <c r="D35" s="97">
        <v>0</v>
      </c>
      <c r="E35" s="94">
        <v>527.9</v>
      </c>
    </row>
    <row r="36" spans="1:5" ht="13.5" thickBot="1">
      <c r="A36" s="62">
        <v>32</v>
      </c>
      <c r="B36" s="92" t="s">
        <v>41</v>
      </c>
      <c r="C36" s="97">
        <v>0.18</v>
      </c>
      <c r="D36" s="97">
        <v>0</v>
      </c>
      <c r="E36" s="94">
        <v>527.9</v>
      </c>
    </row>
    <row r="37" spans="1:5" ht="13.5" thickBot="1">
      <c r="A37" s="62"/>
      <c r="B37" s="92" t="s">
        <v>4</v>
      </c>
      <c r="C37" s="97">
        <v>5.68</v>
      </c>
      <c r="D37" s="97">
        <v>8.74</v>
      </c>
      <c r="E37" s="94">
        <v>1.75</v>
      </c>
    </row>
    <row r="38" spans="1:5" ht="12.75" hidden="1">
      <c r="A38" s="71"/>
      <c r="B38" s="72"/>
      <c r="C38" s="98"/>
      <c r="D38" s="98"/>
      <c r="E38" s="95"/>
    </row>
    <row r="39" spans="1:5" ht="12.75" hidden="1">
      <c r="A39" s="4"/>
      <c r="B39" s="2"/>
      <c r="C39" s="99"/>
      <c r="D39" s="99"/>
      <c r="E39" s="35"/>
    </row>
    <row r="40" spans="1:5" ht="13.5" hidden="1" thickBot="1">
      <c r="A40" s="155" t="s">
        <v>89</v>
      </c>
      <c r="B40" s="156"/>
      <c r="C40" s="97">
        <f>SUM(C4:C38)/32</f>
        <v>7.32875</v>
      </c>
      <c r="D40" s="97">
        <f>SUM(D4:D38)/25</f>
        <v>10.409599999999998</v>
      </c>
      <c r="E40" s="97">
        <f>SUM(E4:E38)/25</f>
        <v>68.03200000000001</v>
      </c>
    </row>
  </sheetData>
  <sheetProtection/>
  <mergeCells count="3">
    <mergeCell ref="B2:B3"/>
    <mergeCell ref="C2:D2"/>
    <mergeCell ref="A40:B4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8">
      <selection activeCell="A1" sqref="A1:J37"/>
    </sheetView>
  </sheetViews>
  <sheetFormatPr defaultColWidth="9.00390625" defaultRowHeight="12.75"/>
  <cols>
    <col min="1" max="1" width="5.625" style="1" customWidth="1"/>
    <col min="2" max="2" width="24.625" style="1" customWidth="1"/>
    <col min="3" max="3" width="12.375" style="1" customWidth="1"/>
    <col min="4" max="4" width="10.25390625" style="1" customWidth="1"/>
    <col min="5" max="5" width="10.75390625" style="1" customWidth="1"/>
    <col min="6" max="6" width="8.75390625" style="1" customWidth="1"/>
    <col min="7" max="7" width="8.875" style="1" customWidth="1"/>
    <col min="8" max="8" width="9.875" style="1" customWidth="1"/>
    <col min="9" max="9" width="10.00390625" style="1" customWidth="1"/>
    <col min="10" max="10" width="12.00390625" style="1" customWidth="1"/>
    <col min="11" max="16384" width="9.125" style="1" customWidth="1"/>
  </cols>
  <sheetData>
    <row r="1" spans="3:10" ht="21" customHeight="1" thickBot="1">
      <c r="C1" s="1" t="s">
        <v>90</v>
      </c>
      <c r="J1" s="16" t="s">
        <v>91</v>
      </c>
    </row>
    <row r="2" spans="1:10" s="3" customFormat="1" ht="26.25" customHeight="1">
      <c r="A2" s="164" t="s">
        <v>92</v>
      </c>
      <c r="B2" s="180" t="s">
        <v>5</v>
      </c>
      <c r="C2" s="160" t="s">
        <v>93</v>
      </c>
      <c r="D2" s="160" t="s">
        <v>94</v>
      </c>
      <c r="E2" s="160" t="s">
        <v>95</v>
      </c>
      <c r="F2" s="160" t="s">
        <v>96</v>
      </c>
      <c r="G2" s="160" t="s">
        <v>97</v>
      </c>
      <c r="H2" s="160"/>
      <c r="I2" s="160" t="s">
        <v>98</v>
      </c>
      <c r="J2" s="154" t="s">
        <v>99</v>
      </c>
    </row>
    <row r="3" spans="1:10" ht="98.25" customHeight="1" thickBot="1">
      <c r="A3" s="179"/>
      <c r="B3" s="181"/>
      <c r="C3" s="177"/>
      <c r="D3" s="177"/>
      <c r="E3" s="177"/>
      <c r="F3" s="177"/>
      <c r="G3" s="100" t="s">
        <v>100</v>
      </c>
      <c r="H3" s="100" t="s">
        <v>101</v>
      </c>
      <c r="I3" s="177"/>
      <c r="J3" s="178"/>
    </row>
    <row r="4" spans="1:10" ht="12.75" customHeight="1" hidden="1">
      <c r="A4" s="71"/>
      <c r="B4" s="101"/>
      <c r="C4" s="72"/>
      <c r="D4" s="102"/>
      <c r="E4" s="102"/>
      <c r="F4" s="102"/>
      <c r="G4" s="102"/>
      <c r="H4" s="102"/>
      <c r="I4" s="102"/>
      <c r="J4" s="103"/>
    </row>
    <row r="5" spans="1:10" ht="13.5" thickBot="1">
      <c r="A5" s="104">
        <v>1</v>
      </c>
      <c r="B5" s="105" t="s">
        <v>10</v>
      </c>
      <c r="C5" s="106">
        <v>79.76</v>
      </c>
      <c r="D5" s="106">
        <v>3.59</v>
      </c>
      <c r="E5" s="106">
        <v>427.38</v>
      </c>
      <c r="F5" s="106">
        <v>4.5</v>
      </c>
      <c r="G5" s="65">
        <v>3483</v>
      </c>
      <c r="H5" s="106">
        <v>0.03</v>
      </c>
      <c r="I5" s="106">
        <v>0.836</v>
      </c>
      <c r="J5" s="107">
        <v>3.41</v>
      </c>
    </row>
    <row r="6" spans="1:10" ht="13.5" thickBot="1">
      <c r="A6" s="104">
        <v>2</v>
      </c>
      <c r="B6" s="105" t="s">
        <v>11</v>
      </c>
      <c r="C6" s="106">
        <v>117.18</v>
      </c>
      <c r="D6" s="106">
        <v>3.79</v>
      </c>
      <c r="E6" s="106">
        <v>425.84</v>
      </c>
      <c r="F6" s="106">
        <v>3.23</v>
      </c>
      <c r="G6" s="65">
        <v>1649</v>
      </c>
      <c r="H6" s="106">
        <v>0.02</v>
      </c>
      <c r="I6" s="106">
        <v>0.528</v>
      </c>
      <c r="J6" s="107">
        <v>3.24</v>
      </c>
    </row>
    <row r="7" spans="1:10" ht="13.5" thickBot="1">
      <c r="A7" s="104">
        <v>3</v>
      </c>
      <c r="B7" s="105" t="s">
        <v>12</v>
      </c>
      <c r="C7" s="106">
        <v>95.75</v>
      </c>
      <c r="D7" s="106">
        <v>3.01</v>
      </c>
      <c r="E7" s="106">
        <v>371.6</v>
      </c>
      <c r="F7" s="106">
        <v>3.14</v>
      </c>
      <c r="G7" s="65">
        <v>1995</v>
      </c>
      <c r="H7" s="106">
        <v>0.03</v>
      </c>
      <c r="I7" s="106">
        <v>0.997</v>
      </c>
      <c r="J7" s="107">
        <v>3</v>
      </c>
    </row>
    <row r="8" spans="1:10" ht="13.5" thickBot="1">
      <c r="A8" s="104">
        <v>4</v>
      </c>
      <c r="B8" s="105" t="s">
        <v>13</v>
      </c>
      <c r="C8" s="106">
        <v>226.19</v>
      </c>
      <c r="D8" s="106">
        <v>9.76</v>
      </c>
      <c r="E8" s="106">
        <v>342.46</v>
      </c>
      <c r="F8" s="106">
        <v>4.31</v>
      </c>
      <c r="G8" s="65">
        <v>6721</v>
      </c>
      <c r="H8" s="106">
        <v>0.03</v>
      </c>
      <c r="I8" s="106">
        <v>0.307</v>
      </c>
      <c r="J8" s="107">
        <v>19.3</v>
      </c>
    </row>
    <row r="9" spans="1:10" ht="13.5" thickBot="1">
      <c r="A9" s="104">
        <v>5</v>
      </c>
      <c r="B9" s="105" t="s">
        <v>14</v>
      </c>
      <c r="C9" s="106">
        <v>132.28</v>
      </c>
      <c r="D9" s="106">
        <v>4.25</v>
      </c>
      <c r="E9" s="106">
        <v>167.98</v>
      </c>
      <c r="F9" s="106">
        <v>3.21</v>
      </c>
      <c r="G9" s="65">
        <v>1699</v>
      </c>
      <c r="H9" s="106">
        <v>0.02</v>
      </c>
      <c r="I9" s="106">
        <v>0.471</v>
      </c>
      <c r="J9" s="107">
        <v>6.26</v>
      </c>
    </row>
    <row r="10" spans="1:10" ht="13.5" thickBot="1">
      <c r="A10" s="104">
        <v>6</v>
      </c>
      <c r="B10" s="105" t="s">
        <v>15</v>
      </c>
      <c r="C10" s="106">
        <v>180.42</v>
      </c>
      <c r="D10" s="106">
        <v>6.07</v>
      </c>
      <c r="E10" s="106">
        <v>261.64</v>
      </c>
      <c r="F10" s="106">
        <v>3.36</v>
      </c>
      <c r="G10" s="65">
        <v>1395</v>
      </c>
      <c r="H10" s="106">
        <v>0</v>
      </c>
      <c r="I10" s="106">
        <v>0</v>
      </c>
      <c r="J10" s="107">
        <v>7.43</v>
      </c>
    </row>
    <row r="11" spans="1:10" ht="13.5" thickBot="1">
      <c r="A11" s="104">
        <v>7</v>
      </c>
      <c r="B11" s="105" t="s">
        <v>16</v>
      </c>
      <c r="C11" s="106">
        <v>129.67</v>
      </c>
      <c r="D11" s="106">
        <v>4.18</v>
      </c>
      <c r="E11" s="106">
        <v>319.08</v>
      </c>
      <c r="F11" s="106">
        <v>3.22</v>
      </c>
      <c r="G11" s="65">
        <v>3019</v>
      </c>
      <c r="H11" s="106">
        <v>0.02</v>
      </c>
      <c r="I11" s="106">
        <v>0.478</v>
      </c>
      <c r="J11" s="107">
        <v>6.48</v>
      </c>
    </row>
    <row r="12" spans="1:10" ht="13.5" thickBot="1">
      <c r="A12" s="104">
        <v>8</v>
      </c>
      <c r="B12" s="105" t="s">
        <v>17</v>
      </c>
      <c r="C12" s="106">
        <v>202.91</v>
      </c>
      <c r="D12" s="106">
        <v>8.87</v>
      </c>
      <c r="E12" s="106">
        <v>256.36</v>
      </c>
      <c r="F12" s="106">
        <v>4.37</v>
      </c>
      <c r="G12" s="65">
        <v>5265</v>
      </c>
      <c r="H12" s="106">
        <v>0.05</v>
      </c>
      <c r="I12" s="106">
        <v>0.564</v>
      </c>
      <c r="J12" s="107">
        <v>6.75</v>
      </c>
    </row>
    <row r="13" spans="1:10" ht="13.5" thickBot="1">
      <c r="A13" s="104">
        <v>9</v>
      </c>
      <c r="B13" s="105" t="s">
        <v>18</v>
      </c>
      <c r="C13" s="106">
        <v>78.35</v>
      </c>
      <c r="D13" s="106">
        <v>4.72</v>
      </c>
      <c r="E13" s="106">
        <v>403.42</v>
      </c>
      <c r="F13" s="106">
        <v>6.02</v>
      </c>
      <c r="G13" s="65">
        <v>2926</v>
      </c>
      <c r="H13" s="106">
        <v>0.02</v>
      </c>
      <c r="I13" s="106">
        <v>0.424</v>
      </c>
      <c r="J13" s="107">
        <v>8.76</v>
      </c>
    </row>
    <row r="14" spans="1:10" ht="13.5" thickBot="1">
      <c r="A14" s="104">
        <v>10</v>
      </c>
      <c r="B14" s="105" t="s">
        <v>19</v>
      </c>
      <c r="C14" s="106">
        <v>65.81</v>
      </c>
      <c r="D14" s="106">
        <v>2.35</v>
      </c>
      <c r="E14" s="106">
        <v>419.64</v>
      </c>
      <c r="F14" s="106">
        <v>3.57</v>
      </c>
      <c r="G14" s="65">
        <v>1445</v>
      </c>
      <c r="H14" s="106">
        <v>0.01</v>
      </c>
      <c r="I14" s="106">
        <v>0.426</v>
      </c>
      <c r="J14" s="107">
        <v>0.48</v>
      </c>
    </row>
    <row r="15" spans="1:10" ht="13.5" thickBot="1">
      <c r="A15" s="104">
        <v>11</v>
      </c>
      <c r="B15" s="105" t="s">
        <v>20</v>
      </c>
      <c r="C15" s="106">
        <v>148.96</v>
      </c>
      <c r="D15" s="106">
        <v>4.76</v>
      </c>
      <c r="E15" s="106">
        <v>154.05</v>
      </c>
      <c r="F15" s="106">
        <v>3.2</v>
      </c>
      <c r="G15" s="65">
        <v>2023</v>
      </c>
      <c r="H15" s="106">
        <v>0.02</v>
      </c>
      <c r="I15" s="106">
        <v>0.42</v>
      </c>
      <c r="J15" s="107">
        <v>6.22</v>
      </c>
    </row>
    <row r="16" spans="1:10" ht="13.5" thickBot="1">
      <c r="A16" s="104">
        <v>12</v>
      </c>
      <c r="B16" s="105" t="s">
        <v>21</v>
      </c>
      <c r="C16" s="106">
        <v>99.68</v>
      </c>
      <c r="D16" s="106">
        <v>6.12</v>
      </c>
      <c r="E16" s="106">
        <v>827.03</v>
      </c>
      <c r="F16" s="106">
        <v>6.14</v>
      </c>
      <c r="G16" s="65">
        <v>2155</v>
      </c>
      <c r="H16" s="106">
        <v>0</v>
      </c>
      <c r="I16" s="106">
        <v>0</v>
      </c>
      <c r="J16" s="107">
        <v>8.73</v>
      </c>
    </row>
    <row r="17" spans="1:10" ht="13.5" thickBot="1">
      <c r="A17" s="104">
        <v>13</v>
      </c>
      <c r="B17" s="105" t="s">
        <v>22</v>
      </c>
      <c r="C17" s="106">
        <v>205.41</v>
      </c>
      <c r="D17" s="106">
        <v>5.14</v>
      </c>
      <c r="E17" s="106">
        <v>141.21</v>
      </c>
      <c r="F17" s="106">
        <v>2.5</v>
      </c>
      <c r="G17" s="65">
        <v>2506</v>
      </c>
      <c r="H17" s="106">
        <v>0</v>
      </c>
      <c r="I17" s="106">
        <v>0</v>
      </c>
      <c r="J17" s="107">
        <v>14.6</v>
      </c>
    </row>
    <row r="18" spans="1:10" ht="13.5" thickBot="1">
      <c r="A18" s="104">
        <v>14</v>
      </c>
      <c r="B18" s="105" t="s">
        <v>23</v>
      </c>
      <c r="C18" s="106">
        <v>139.5</v>
      </c>
      <c r="D18" s="106">
        <v>4.63</v>
      </c>
      <c r="E18" s="106">
        <v>156.95</v>
      </c>
      <c r="F18" s="106">
        <v>3.32</v>
      </c>
      <c r="G18" s="65">
        <v>1530</v>
      </c>
      <c r="H18" s="106">
        <v>0.02</v>
      </c>
      <c r="I18" s="106">
        <v>0.432</v>
      </c>
      <c r="J18" s="107">
        <v>7.67</v>
      </c>
    </row>
    <row r="19" spans="1:10" ht="13.5" thickBot="1">
      <c r="A19" s="104">
        <v>15</v>
      </c>
      <c r="B19" s="105" t="s">
        <v>24</v>
      </c>
      <c r="C19" s="106">
        <v>316.36</v>
      </c>
      <c r="D19" s="106">
        <v>30.85</v>
      </c>
      <c r="E19" s="106">
        <v>538.39</v>
      </c>
      <c r="F19" s="106">
        <v>9.75</v>
      </c>
      <c r="G19" s="65">
        <v>5869</v>
      </c>
      <c r="H19" s="106">
        <v>0.06</v>
      </c>
      <c r="I19" s="106">
        <v>0.194</v>
      </c>
      <c r="J19" s="107">
        <v>39.48</v>
      </c>
    </row>
    <row r="20" spans="1:10" ht="13.5" thickBot="1">
      <c r="A20" s="104">
        <v>16</v>
      </c>
      <c r="B20" s="105" t="s">
        <v>25</v>
      </c>
      <c r="C20" s="106">
        <v>104.05</v>
      </c>
      <c r="D20" s="106">
        <v>4.3</v>
      </c>
      <c r="E20" s="106">
        <v>398.15</v>
      </c>
      <c r="F20" s="106">
        <v>4.13</v>
      </c>
      <c r="G20" s="65">
        <v>3204</v>
      </c>
      <c r="H20" s="106">
        <v>0</v>
      </c>
      <c r="I20" s="106">
        <v>0</v>
      </c>
      <c r="J20" s="107">
        <v>15.77</v>
      </c>
    </row>
    <row r="21" spans="1:10" ht="13.5" thickBot="1">
      <c r="A21" s="104">
        <v>17</v>
      </c>
      <c r="B21" s="105" t="s">
        <v>26</v>
      </c>
      <c r="C21" s="106">
        <v>174.51</v>
      </c>
      <c r="D21" s="106">
        <v>7.44</v>
      </c>
      <c r="E21" s="106">
        <v>435.09</v>
      </c>
      <c r="F21" s="106">
        <v>4.26</v>
      </c>
      <c r="G21" s="65">
        <v>2556</v>
      </c>
      <c r="H21" s="106">
        <v>0.03</v>
      </c>
      <c r="I21" s="106">
        <v>0.403</v>
      </c>
      <c r="J21" s="107">
        <v>15.34</v>
      </c>
    </row>
    <row r="22" spans="1:10" ht="13.5" thickBot="1">
      <c r="A22" s="104">
        <v>18</v>
      </c>
      <c r="B22" s="105" t="s">
        <v>27</v>
      </c>
      <c r="C22" s="106">
        <v>258.24</v>
      </c>
      <c r="D22" s="106">
        <v>4.07</v>
      </c>
      <c r="E22" s="106">
        <v>228.65</v>
      </c>
      <c r="F22" s="106">
        <v>1.58</v>
      </c>
      <c r="G22" s="65">
        <v>2903</v>
      </c>
      <c r="H22" s="106">
        <v>0.13</v>
      </c>
      <c r="I22" s="106">
        <v>3.194</v>
      </c>
      <c r="J22" s="107">
        <v>13.08</v>
      </c>
    </row>
    <row r="23" spans="1:10" ht="13.5" thickBot="1">
      <c r="A23" s="104">
        <v>19</v>
      </c>
      <c r="B23" s="105" t="s">
        <v>28</v>
      </c>
      <c r="C23" s="106">
        <v>243.29</v>
      </c>
      <c r="D23" s="106">
        <v>6.56</v>
      </c>
      <c r="E23" s="106">
        <v>117.99</v>
      </c>
      <c r="F23" s="106">
        <v>2.7</v>
      </c>
      <c r="G23" s="65">
        <v>2462</v>
      </c>
      <c r="H23" s="106">
        <v>0.02</v>
      </c>
      <c r="I23" s="106">
        <v>0.305</v>
      </c>
      <c r="J23" s="107">
        <v>6.37</v>
      </c>
    </row>
    <row r="24" spans="1:10" ht="13.5" thickBot="1">
      <c r="A24" s="104">
        <v>20</v>
      </c>
      <c r="B24" s="105" t="s">
        <v>29</v>
      </c>
      <c r="C24" s="106">
        <v>274.34</v>
      </c>
      <c r="D24" s="106">
        <v>5.74</v>
      </c>
      <c r="E24" s="106">
        <v>200.7</v>
      </c>
      <c r="F24" s="106">
        <v>2.09</v>
      </c>
      <c r="G24" s="65">
        <v>3847</v>
      </c>
      <c r="H24" s="106">
        <v>0.02</v>
      </c>
      <c r="I24" s="106">
        <v>0.348</v>
      </c>
      <c r="J24" s="107">
        <v>14.2</v>
      </c>
    </row>
    <row r="25" spans="1:10" ht="13.5" thickBot="1">
      <c r="A25" s="104">
        <v>21</v>
      </c>
      <c r="B25" s="105" t="s">
        <v>30</v>
      </c>
      <c r="C25" s="106">
        <v>110.33</v>
      </c>
      <c r="D25" s="106">
        <v>5.57</v>
      </c>
      <c r="E25" s="106">
        <v>321.97</v>
      </c>
      <c r="F25" s="106">
        <v>5.05</v>
      </c>
      <c r="G25" s="65">
        <v>3706</v>
      </c>
      <c r="H25" s="106">
        <v>0.03</v>
      </c>
      <c r="I25" s="106">
        <v>0.539</v>
      </c>
      <c r="J25" s="107">
        <v>5.98</v>
      </c>
    </row>
    <row r="26" spans="1:10" ht="13.5" thickBot="1">
      <c r="A26" s="104">
        <v>22</v>
      </c>
      <c r="B26" s="105" t="s">
        <v>31</v>
      </c>
      <c r="C26" s="106">
        <v>86.89</v>
      </c>
      <c r="D26" s="106">
        <v>3.27</v>
      </c>
      <c r="E26" s="106">
        <v>347.87</v>
      </c>
      <c r="F26" s="106">
        <v>3.76</v>
      </c>
      <c r="G26" s="65">
        <v>1823</v>
      </c>
      <c r="H26" s="106">
        <v>0</v>
      </c>
      <c r="I26" s="106">
        <v>0</v>
      </c>
      <c r="J26" s="107">
        <v>9.1</v>
      </c>
    </row>
    <row r="27" spans="1:10" ht="13.5" thickBot="1">
      <c r="A27" s="104">
        <v>23</v>
      </c>
      <c r="B27" s="105" t="s">
        <v>32</v>
      </c>
      <c r="C27" s="106">
        <v>96.88</v>
      </c>
      <c r="D27" s="106">
        <v>2.89</v>
      </c>
      <c r="E27" s="106">
        <v>348.19</v>
      </c>
      <c r="F27" s="106">
        <v>2.98</v>
      </c>
      <c r="G27" s="65">
        <v>2029</v>
      </c>
      <c r="H27" s="106">
        <v>0</v>
      </c>
      <c r="I27" s="106">
        <v>0</v>
      </c>
      <c r="J27" s="107">
        <v>4.41</v>
      </c>
    </row>
    <row r="28" spans="1:10" ht="13.5" thickBot="1">
      <c r="A28" s="104">
        <v>24</v>
      </c>
      <c r="B28" s="105" t="s">
        <v>33</v>
      </c>
      <c r="C28" s="106">
        <v>252.38</v>
      </c>
      <c r="D28" s="106">
        <v>6.9</v>
      </c>
      <c r="E28" s="106">
        <v>297.41</v>
      </c>
      <c r="F28" s="106">
        <v>2.73</v>
      </c>
      <c r="G28" s="65">
        <v>4933</v>
      </c>
      <c r="H28" s="106">
        <v>0.05</v>
      </c>
      <c r="I28" s="106">
        <v>0.725</v>
      </c>
      <c r="J28" s="107">
        <v>14.63</v>
      </c>
    </row>
    <row r="29" spans="1:10" ht="13.5" thickBot="1">
      <c r="A29" s="104">
        <v>25</v>
      </c>
      <c r="B29" s="105" t="s">
        <v>34</v>
      </c>
      <c r="C29" s="106">
        <v>256.26</v>
      </c>
      <c r="D29" s="106">
        <v>11.47</v>
      </c>
      <c r="E29" s="106">
        <v>288.92</v>
      </c>
      <c r="F29" s="106">
        <v>4.48</v>
      </c>
      <c r="G29" s="65">
        <v>6490</v>
      </c>
      <c r="H29" s="106">
        <v>0.06</v>
      </c>
      <c r="I29" s="106">
        <v>0.523</v>
      </c>
      <c r="J29" s="107">
        <v>11.11</v>
      </c>
    </row>
    <row r="30" spans="1:10" ht="13.5" thickBot="1">
      <c r="A30" s="104">
        <v>26</v>
      </c>
      <c r="B30" s="105" t="s">
        <v>35</v>
      </c>
      <c r="C30" s="106">
        <v>65.3</v>
      </c>
      <c r="D30" s="106">
        <v>1.18</v>
      </c>
      <c r="E30" s="106">
        <v>42.75</v>
      </c>
      <c r="F30" s="106">
        <v>1.81</v>
      </c>
      <c r="G30" s="65">
        <v>361</v>
      </c>
      <c r="H30" s="106">
        <v>0</v>
      </c>
      <c r="I30" s="106">
        <v>0</v>
      </c>
      <c r="J30" s="107">
        <v>1.81</v>
      </c>
    </row>
    <row r="31" spans="1:10" ht="13.5" thickBot="1">
      <c r="A31" s="104">
        <v>27</v>
      </c>
      <c r="B31" s="105" t="s">
        <v>36</v>
      </c>
      <c r="C31" s="106">
        <v>176.76</v>
      </c>
      <c r="D31" s="106">
        <v>3.22</v>
      </c>
      <c r="E31" s="106">
        <v>99.38</v>
      </c>
      <c r="F31" s="106">
        <v>1.82</v>
      </c>
      <c r="G31" s="65">
        <v>1977</v>
      </c>
      <c r="H31" s="106">
        <v>0</v>
      </c>
      <c r="I31" s="106">
        <v>0</v>
      </c>
      <c r="J31" s="107">
        <v>5.69</v>
      </c>
    </row>
    <row r="32" spans="1:10" ht="13.5" thickBot="1">
      <c r="A32" s="104">
        <v>28</v>
      </c>
      <c r="B32" s="105" t="s">
        <v>37</v>
      </c>
      <c r="C32" s="106">
        <v>530.89</v>
      </c>
      <c r="D32" s="106">
        <v>12.89</v>
      </c>
      <c r="E32" s="106">
        <v>24.42</v>
      </c>
      <c r="F32" s="106">
        <v>2.43</v>
      </c>
      <c r="G32" s="65">
        <v>4635</v>
      </c>
      <c r="H32" s="106">
        <v>0.01</v>
      </c>
      <c r="I32" s="106">
        <v>0.078</v>
      </c>
      <c r="J32" s="107">
        <v>49.06</v>
      </c>
    </row>
    <row r="33" spans="1:10" ht="13.5" thickBot="1">
      <c r="A33" s="104">
        <v>29</v>
      </c>
      <c r="B33" s="105" t="s">
        <v>38</v>
      </c>
      <c r="C33" s="106">
        <v>244.38</v>
      </c>
      <c r="D33" s="106">
        <v>2.98</v>
      </c>
      <c r="E33" s="106">
        <v>5.65</v>
      </c>
      <c r="F33" s="106">
        <v>1.22</v>
      </c>
      <c r="G33" s="65">
        <v>2671</v>
      </c>
      <c r="H33" s="106">
        <v>0.01</v>
      </c>
      <c r="I33" s="106">
        <v>0.336</v>
      </c>
      <c r="J33" s="107">
        <v>8.19</v>
      </c>
    </row>
    <row r="34" spans="1:10" ht="13.5" thickBot="1">
      <c r="A34" s="104">
        <v>30</v>
      </c>
      <c r="B34" s="105" t="s">
        <v>39</v>
      </c>
      <c r="C34" s="106">
        <v>1190.23</v>
      </c>
      <c r="D34" s="106">
        <v>103.13</v>
      </c>
      <c r="E34" s="106">
        <v>195.36</v>
      </c>
      <c r="F34" s="106">
        <v>8.66</v>
      </c>
      <c r="G34" s="65">
        <v>11309</v>
      </c>
      <c r="H34" s="106">
        <v>2.14</v>
      </c>
      <c r="I34" s="106">
        <v>2.075</v>
      </c>
      <c r="J34" s="107">
        <v>22.19</v>
      </c>
    </row>
    <row r="35" spans="1:10" ht="13.5" thickBot="1">
      <c r="A35" s="104">
        <v>31</v>
      </c>
      <c r="B35" s="105" t="s">
        <v>40</v>
      </c>
      <c r="C35" s="106">
        <v>178.33</v>
      </c>
      <c r="D35" s="106">
        <v>5.3</v>
      </c>
      <c r="E35" s="106">
        <v>10.04</v>
      </c>
      <c r="F35" s="106">
        <v>2.97</v>
      </c>
      <c r="G35" s="65">
        <v>3225</v>
      </c>
      <c r="H35" s="106">
        <v>0.1</v>
      </c>
      <c r="I35" s="106">
        <v>1.887</v>
      </c>
      <c r="J35" s="107">
        <v>5.1</v>
      </c>
    </row>
    <row r="36" spans="1:10" ht="13.5" thickBot="1">
      <c r="A36" s="104">
        <v>32</v>
      </c>
      <c r="B36" s="105" t="s">
        <v>41</v>
      </c>
      <c r="C36" s="106">
        <v>95.43</v>
      </c>
      <c r="D36" s="106">
        <v>3.81</v>
      </c>
      <c r="E36" s="106">
        <v>7.22</v>
      </c>
      <c r="F36" s="106">
        <v>3.99</v>
      </c>
      <c r="G36" s="65">
        <v>1702</v>
      </c>
      <c r="H36" s="106">
        <v>0.11</v>
      </c>
      <c r="I36" s="106">
        <v>2.887</v>
      </c>
      <c r="J36" s="107">
        <v>5.28</v>
      </c>
    </row>
    <row r="37" spans="1:10" ht="13.5" thickBot="1">
      <c r="A37" s="104"/>
      <c r="B37" s="105" t="s">
        <v>4</v>
      </c>
      <c r="C37" s="106">
        <v>6556.72</v>
      </c>
      <c r="D37" s="106">
        <v>292.81</v>
      </c>
      <c r="E37" s="106">
        <v>253.69</v>
      </c>
      <c r="F37" s="106">
        <v>4.47</v>
      </c>
      <c r="G37" s="65">
        <v>103513</v>
      </c>
      <c r="H37" s="106">
        <v>3.04</v>
      </c>
      <c r="I37" s="106">
        <v>1.038</v>
      </c>
      <c r="J37" s="107">
        <v>349.12</v>
      </c>
    </row>
    <row r="38" spans="1:10" ht="12.75" hidden="1">
      <c r="A38" s="71"/>
      <c r="B38" s="101"/>
      <c r="C38" s="72"/>
      <c r="D38" s="108"/>
      <c r="E38" s="108"/>
      <c r="F38" s="98"/>
      <c r="G38" s="98"/>
      <c r="H38" s="74"/>
      <c r="I38" s="74"/>
      <c r="J38" s="109"/>
    </row>
    <row r="39" spans="1:10" ht="12.75" hidden="1">
      <c r="A39" s="4"/>
      <c r="B39" s="20"/>
      <c r="C39" s="2"/>
      <c r="D39" s="110"/>
      <c r="E39" s="110"/>
      <c r="F39" s="99"/>
      <c r="G39" s="99"/>
      <c r="H39" s="111"/>
      <c r="I39" s="111"/>
      <c r="J39" s="112"/>
    </row>
    <row r="40" spans="1:10" ht="13.5" hidden="1" thickBot="1">
      <c r="A40" s="62" t="s">
        <v>4</v>
      </c>
      <c r="B40" s="113"/>
      <c r="C40" s="114">
        <f>SUM(C4:C39)</f>
        <v>13113.440000000002</v>
      </c>
      <c r="D40" s="114">
        <f>SUM(D4:D39)</f>
        <v>585.6199999999999</v>
      </c>
      <c r="E40" s="114"/>
      <c r="F40" s="114"/>
      <c r="G40" s="114">
        <f>SUM(G4:G39)</f>
        <v>207026</v>
      </c>
      <c r="H40" s="114">
        <f>SUM(H4:H39)</f>
        <v>6.08</v>
      </c>
      <c r="I40" s="114"/>
      <c r="J40" s="114">
        <f>SUM(J4:J39)</f>
        <v>698.24</v>
      </c>
    </row>
  </sheetData>
  <sheetProtection/>
  <mergeCells count="9"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I43" sqref="I43"/>
    </sheetView>
  </sheetViews>
  <sheetFormatPr defaultColWidth="9.00390625" defaultRowHeight="12.75"/>
  <cols>
    <col min="1" max="1" width="7.00390625" style="1" customWidth="1"/>
    <col min="2" max="2" width="21.375" style="1" customWidth="1"/>
    <col min="3" max="3" width="16.00390625" style="1" hidden="1" customWidth="1"/>
    <col min="4" max="4" width="15.25390625" style="1" hidden="1" customWidth="1"/>
    <col min="5" max="5" width="19.375" style="1" customWidth="1"/>
    <col min="6" max="6" width="18.00390625" style="1" customWidth="1"/>
    <col min="7" max="16384" width="9.125" style="1" customWidth="1"/>
  </cols>
  <sheetData>
    <row r="2" spans="4:6" ht="13.5" thickBot="1">
      <c r="D2" s="16"/>
      <c r="F2" s="16" t="s">
        <v>102</v>
      </c>
    </row>
    <row r="3" spans="1:6" s="3" customFormat="1" ht="36.75" customHeight="1">
      <c r="A3" s="158" t="s">
        <v>6</v>
      </c>
      <c r="B3" s="160" t="s">
        <v>5</v>
      </c>
      <c r="C3" s="160" t="s">
        <v>3</v>
      </c>
      <c r="D3" s="154" t="s">
        <v>7</v>
      </c>
      <c r="E3" s="153" t="s">
        <v>0</v>
      </c>
      <c r="F3" s="154"/>
    </row>
    <row r="4" spans="1:6" s="5" customFormat="1" ht="12.75" customHeight="1">
      <c r="A4" s="159"/>
      <c r="B4" s="161"/>
      <c r="C4" s="161"/>
      <c r="D4" s="162"/>
      <c r="E4" s="17" t="s">
        <v>1</v>
      </c>
      <c r="F4" s="15" t="s">
        <v>2</v>
      </c>
    </row>
    <row r="5" spans="1:6" s="5" customFormat="1" ht="12.75" customHeight="1" hidden="1">
      <c r="A5" s="6"/>
      <c r="B5" s="9"/>
      <c r="C5" s="9"/>
      <c r="D5" s="22"/>
      <c r="E5" s="18"/>
      <c r="F5" s="10"/>
    </row>
    <row r="6" spans="1:6" ht="12.75">
      <c r="A6" s="4">
        <v>1</v>
      </c>
      <c r="B6" s="14" t="s">
        <v>10</v>
      </c>
      <c r="C6" s="12"/>
      <c r="D6" s="24"/>
      <c r="E6" s="19">
        <v>58.4</v>
      </c>
      <c r="F6" s="11">
        <v>-3.2</v>
      </c>
    </row>
    <row r="7" spans="1:6" ht="12.75">
      <c r="A7" s="4">
        <v>2</v>
      </c>
      <c r="B7" s="14" t="s">
        <v>11</v>
      </c>
      <c r="C7" s="12"/>
      <c r="D7" s="24"/>
      <c r="E7" s="19">
        <v>59.1</v>
      </c>
      <c r="F7" s="11">
        <v>0.6</v>
      </c>
    </row>
    <row r="8" spans="1:6" ht="12.75">
      <c r="A8" s="4">
        <v>3</v>
      </c>
      <c r="B8" s="14" t="s">
        <v>12</v>
      </c>
      <c r="C8" s="12"/>
      <c r="D8" s="24"/>
      <c r="E8" s="19">
        <v>51.5</v>
      </c>
      <c r="F8" s="11">
        <v>0</v>
      </c>
    </row>
    <row r="9" spans="1:6" ht="12.75">
      <c r="A9" s="4">
        <v>4</v>
      </c>
      <c r="B9" s="14" t="s">
        <v>13</v>
      </c>
      <c r="C9" s="12"/>
      <c r="D9" s="24"/>
      <c r="E9" s="19">
        <v>168.7</v>
      </c>
      <c r="F9" s="11">
        <v>12.7</v>
      </c>
    </row>
    <row r="10" spans="1:6" ht="12.75">
      <c r="A10" s="4">
        <v>5</v>
      </c>
      <c r="B10" s="14" t="s">
        <v>14</v>
      </c>
      <c r="C10" s="12"/>
      <c r="D10" s="24"/>
      <c r="E10" s="19">
        <v>127.1</v>
      </c>
      <c r="F10" s="11">
        <v>-0.2</v>
      </c>
    </row>
    <row r="11" spans="1:6" ht="12.75">
      <c r="A11" s="4">
        <v>6</v>
      </c>
      <c r="B11" s="14" t="s">
        <v>15</v>
      </c>
      <c r="C11" s="12"/>
      <c r="D11" s="24"/>
      <c r="E11" s="19">
        <v>125.5</v>
      </c>
      <c r="F11" s="11">
        <v>0.2</v>
      </c>
    </row>
    <row r="12" spans="1:6" ht="12.75">
      <c r="A12" s="4">
        <v>7</v>
      </c>
      <c r="B12" s="14" t="s">
        <v>16</v>
      </c>
      <c r="C12" s="12"/>
      <c r="D12" s="24"/>
      <c r="E12" s="19">
        <v>71.6</v>
      </c>
      <c r="F12" s="11">
        <v>-0.2</v>
      </c>
    </row>
    <row r="13" spans="1:6" ht="12.75">
      <c r="A13" s="4">
        <v>8</v>
      </c>
      <c r="B13" s="14" t="s">
        <v>17</v>
      </c>
      <c r="C13" s="12"/>
      <c r="D13" s="24"/>
      <c r="E13" s="19">
        <v>156.3</v>
      </c>
      <c r="F13" s="11">
        <v>-4.2</v>
      </c>
    </row>
    <row r="14" spans="1:6" ht="12.75">
      <c r="A14" s="4">
        <v>9</v>
      </c>
      <c r="B14" s="14" t="s">
        <v>18</v>
      </c>
      <c r="C14" s="12"/>
      <c r="D14" s="24"/>
      <c r="E14" s="19">
        <v>69.6</v>
      </c>
      <c r="F14" s="11">
        <v>-0.2</v>
      </c>
    </row>
    <row r="15" spans="1:6" ht="12.75">
      <c r="A15" s="4">
        <v>10</v>
      </c>
      <c r="B15" s="14" t="s">
        <v>19</v>
      </c>
      <c r="C15" s="12"/>
      <c r="D15" s="24"/>
      <c r="E15" s="19">
        <v>40.8</v>
      </c>
      <c r="F15" s="11">
        <v>0.6</v>
      </c>
    </row>
    <row r="16" spans="1:6" ht="12.75">
      <c r="A16" s="4">
        <v>11</v>
      </c>
      <c r="B16" s="14" t="s">
        <v>20</v>
      </c>
      <c r="C16" s="12"/>
      <c r="D16" s="24"/>
      <c r="E16" s="19">
        <v>157.9</v>
      </c>
      <c r="F16" s="11">
        <v>0.2</v>
      </c>
    </row>
    <row r="17" spans="1:6" ht="12.75">
      <c r="A17" s="4">
        <v>12</v>
      </c>
      <c r="B17" s="14" t="s">
        <v>21</v>
      </c>
      <c r="C17" s="12"/>
      <c r="D17" s="24"/>
      <c r="E17" s="19">
        <v>48.7</v>
      </c>
      <c r="F17" s="11">
        <v>-0.5</v>
      </c>
    </row>
    <row r="18" spans="1:6" ht="12.75">
      <c r="A18" s="4">
        <v>13</v>
      </c>
      <c r="B18" s="14" t="s">
        <v>22</v>
      </c>
      <c r="C18" s="12"/>
      <c r="D18" s="24"/>
      <c r="E18" s="19">
        <v>238.3</v>
      </c>
      <c r="F18" s="11">
        <v>4.3</v>
      </c>
    </row>
    <row r="19" spans="1:6" ht="12.75">
      <c r="A19" s="4">
        <v>14</v>
      </c>
      <c r="B19" s="14" t="s">
        <v>23</v>
      </c>
      <c r="C19" s="12"/>
      <c r="D19" s="24"/>
      <c r="E19" s="19">
        <v>133.8</v>
      </c>
      <c r="F19" s="11">
        <v>-1.1</v>
      </c>
    </row>
    <row r="20" spans="1:6" ht="12.75">
      <c r="A20" s="4">
        <v>15</v>
      </c>
      <c r="B20" s="14" t="s">
        <v>24</v>
      </c>
      <c r="C20" s="12"/>
      <c r="D20" s="24"/>
      <c r="E20" s="19">
        <v>202.5</v>
      </c>
      <c r="F20" s="11">
        <v>-17</v>
      </c>
    </row>
    <row r="21" spans="1:6" ht="12.75">
      <c r="A21" s="4">
        <v>16</v>
      </c>
      <c r="B21" s="14" t="s">
        <v>25</v>
      </c>
      <c r="C21" s="12"/>
      <c r="D21" s="24"/>
      <c r="E21" s="19">
        <v>79.2</v>
      </c>
      <c r="F21" s="11">
        <v>-0.1</v>
      </c>
    </row>
    <row r="22" spans="1:6" ht="12.75">
      <c r="A22" s="4">
        <v>17</v>
      </c>
      <c r="B22" s="14" t="s">
        <v>26</v>
      </c>
      <c r="C22" s="12"/>
      <c r="D22" s="24"/>
      <c r="E22" s="19">
        <v>121.1</v>
      </c>
      <c r="F22" s="11">
        <v>4.7</v>
      </c>
    </row>
    <row r="23" spans="1:6" ht="12.75">
      <c r="A23" s="4">
        <v>18</v>
      </c>
      <c r="B23" s="14" t="s">
        <v>27</v>
      </c>
      <c r="C23" s="12"/>
      <c r="D23" s="24"/>
      <c r="E23" s="19">
        <v>112.5</v>
      </c>
      <c r="F23" s="11">
        <v>-0.5</v>
      </c>
    </row>
    <row r="24" spans="1:6" ht="12.75">
      <c r="A24" s="4">
        <v>19</v>
      </c>
      <c r="B24" s="14" t="s">
        <v>28</v>
      </c>
      <c r="C24" s="12"/>
      <c r="D24" s="24"/>
      <c r="E24" s="19">
        <v>167.1</v>
      </c>
      <c r="F24" s="11">
        <v>0</v>
      </c>
    </row>
    <row r="25" spans="1:6" ht="12.75">
      <c r="A25" s="4">
        <v>20</v>
      </c>
      <c r="B25" s="14" t="s">
        <v>29</v>
      </c>
      <c r="C25" s="12"/>
      <c r="D25" s="24"/>
      <c r="E25" s="19">
        <v>181.9</v>
      </c>
      <c r="F25" s="11">
        <v>1.9</v>
      </c>
    </row>
    <row r="26" spans="1:6" ht="12.75">
      <c r="A26" s="4">
        <v>21</v>
      </c>
      <c r="B26" s="14" t="s">
        <v>30</v>
      </c>
      <c r="C26" s="12"/>
      <c r="D26" s="24"/>
      <c r="E26" s="19">
        <v>97.3</v>
      </c>
      <c r="F26" s="11">
        <v>0</v>
      </c>
    </row>
    <row r="27" spans="1:6" ht="12.75">
      <c r="A27" s="4">
        <v>22</v>
      </c>
      <c r="B27" s="14" t="s">
        <v>31</v>
      </c>
      <c r="C27" s="12"/>
      <c r="D27" s="24"/>
      <c r="E27" s="19">
        <v>60.9</v>
      </c>
      <c r="F27" s="11">
        <v>-5.6</v>
      </c>
    </row>
    <row r="28" spans="1:6" ht="12.75">
      <c r="A28" s="4">
        <v>23</v>
      </c>
      <c r="B28" s="14" t="s">
        <v>32</v>
      </c>
      <c r="C28" s="12"/>
      <c r="D28" s="24"/>
      <c r="E28" s="19">
        <v>55.4</v>
      </c>
      <c r="F28" s="11">
        <v>-1.7</v>
      </c>
    </row>
    <row r="29" spans="1:6" ht="12.75">
      <c r="A29" s="4">
        <v>24</v>
      </c>
      <c r="B29" s="14" t="s">
        <v>33</v>
      </c>
      <c r="C29" s="12"/>
      <c r="D29" s="24"/>
      <c r="E29" s="19">
        <v>159.1</v>
      </c>
      <c r="F29" s="11">
        <v>-6.5</v>
      </c>
    </row>
    <row r="30" spans="1:6" ht="12.75">
      <c r="A30" s="4">
        <v>25</v>
      </c>
      <c r="B30" s="14" t="s">
        <v>34</v>
      </c>
      <c r="C30" s="12"/>
      <c r="D30" s="24"/>
      <c r="E30" s="19">
        <v>191.2</v>
      </c>
      <c r="F30" s="11">
        <v>-2.5</v>
      </c>
    </row>
    <row r="31" spans="1:6" ht="12.75">
      <c r="A31" s="4">
        <v>26</v>
      </c>
      <c r="B31" s="14" t="s">
        <v>35</v>
      </c>
      <c r="C31" s="12"/>
      <c r="D31" s="24"/>
      <c r="E31" s="19">
        <v>103.4</v>
      </c>
      <c r="F31" s="11">
        <v>1.2</v>
      </c>
    </row>
    <row r="32" spans="1:6" ht="12.75">
      <c r="A32" s="4">
        <v>27</v>
      </c>
      <c r="B32" s="14" t="s">
        <v>36</v>
      </c>
      <c r="C32" s="12"/>
      <c r="D32" s="24"/>
      <c r="E32" s="19">
        <v>143.3</v>
      </c>
      <c r="F32" s="11">
        <v>1.5</v>
      </c>
    </row>
    <row r="33" spans="1:6" ht="12.75">
      <c r="A33" s="4">
        <v>28</v>
      </c>
      <c r="B33" s="14" t="s">
        <v>37</v>
      </c>
      <c r="C33" s="12"/>
      <c r="D33" s="24"/>
      <c r="E33" s="19">
        <v>295.1</v>
      </c>
      <c r="F33" s="11">
        <v>1.4</v>
      </c>
    </row>
    <row r="34" spans="1:6" ht="12.75">
      <c r="A34" s="4">
        <v>29</v>
      </c>
      <c r="B34" s="14" t="s">
        <v>38</v>
      </c>
      <c r="C34" s="12"/>
      <c r="D34" s="24"/>
      <c r="E34" s="19">
        <v>313.4</v>
      </c>
      <c r="F34" s="11">
        <v>0</v>
      </c>
    </row>
    <row r="35" spans="1:6" ht="12.75">
      <c r="A35" s="4">
        <v>30</v>
      </c>
      <c r="B35" s="14" t="s">
        <v>39</v>
      </c>
      <c r="C35" s="12"/>
      <c r="D35" s="24"/>
      <c r="E35" s="19">
        <v>461.3</v>
      </c>
      <c r="F35" s="11">
        <v>101.7</v>
      </c>
    </row>
    <row r="36" spans="1:6" ht="12.75">
      <c r="A36" s="4">
        <v>31</v>
      </c>
      <c r="B36" s="14" t="s">
        <v>40</v>
      </c>
      <c r="C36" s="12"/>
      <c r="D36" s="24"/>
      <c r="E36" s="19">
        <v>113</v>
      </c>
      <c r="F36" s="11">
        <v>0.4</v>
      </c>
    </row>
    <row r="37" spans="1:6" ht="12.75">
      <c r="A37" s="4">
        <v>32</v>
      </c>
      <c r="B37" s="14" t="s">
        <v>41</v>
      </c>
      <c r="C37" s="12"/>
      <c r="D37" s="24"/>
      <c r="E37" s="19">
        <v>21.5</v>
      </c>
      <c r="F37" s="11">
        <v>0.5</v>
      </c>
    </row>
    <row r="38" spans="1:6" ht="12.75">
      <c r="A38" s="4"/>
      <c r="B38" s="14" t="s">
        <v>4</v>
      </c>
      <c r="C38" s="12"/>
      <c r="D38" s="24"/>
      <c r="E38" s="19">
        <v>4386.5</v>
      </c>
      <c r="F38" s="11">
        <v>16.7</v>
      </c>
    </row>
    <row r="39" spans="1:6" ht="12.75" hidden="1">
      <c r="A39" s="4"/>
      <c r="B39" s="2"/>
      <c r="C39" s="12"/>
      <c r="D39" s="24"/>
      <c r="E39" s="19"/>
      <c r="F39" s="11"/>
    </row>
    <row r="40" spans="1:6" ht="12.75" hidden="1">
      <c r="A40" s="4"/>
      <c r="B40" s="2"/>
      <c r="C40" s="12"/>
      <c r="D40" s="24"/>
      <c r="E40" s="20"/>
      <c r="F40" s="7"/>
    </row>
    <row r="41" spans="1:6" ht="1.5" customHeight="1" thickBot="1">
      <c r="A41" s="155"/>
      <c r="B41" s="156"/>
      <c r="C41" s="13"/>
      <c r="D41" s="23"/>
      <c r="E41" s="115"/>
      <c r="F41" s="116"/>
    </row>
  </sheetData>
  <sheetProtection/>
  <mergeCells count="6">
    <mergeCell ref="A3:A4"/>
    <mergeCell ref="B3:B4"/>
    <mergeCell ref="C3:C4"/>
    <mergeCell ref="D3:D4"/>
    <mergeCell ref="E3:F3"/>
    <mergeCell ref="A41:B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zav-nmo</cp:lastModifiedBy>
  <dcterms:created xsi:type="dcterms:W3CDTF">2010-05-04T11:03:06Z</dcterms:created>
  <dcterms:modified xsi:type="dcterms:W3CDTF">2014-02-10T13:21:37Z</dcterms:modified>
  <cp:category/>
  <cp:version/>
  <cp:contentType/>
  <cp:contentStatus/>
</cp:coreProperties>
</file>